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Accounts General\Funeral Directors and Fees\MASTER PF1 &amp; PTO Forms 2023\"/>
    </mc:Choice>
  </mc:AlternateContent>
  <xr:revisionPtr revIDLastSave="0" documentId="13_ncr:1_{E8049094-C0BA-46D5-BF05-2DC8B78C71CD}" xr6:coauthVersionLast="47" xr6:coauthVersionMax="47" xr10:uidLastSave="{00000000-0000-0000-0000-000000000000}"/>
  <bookViews>
    <workbookView xWindow="-110" yWindow="-110" windowWidth="19420" windowHeight="10420"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Structure!$D$15:$E$463</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Structure!$A$2:$A$112</definedName>
    <definedName name="BENEFICES">Structure!$A$2:$B$112</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Structure!$DF$2:$DF$3</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Structure!$BA$2:$BA$7</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Structure!$BF$2:$BF$4</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_xlnm.Print_Area" localSheetId="0">'PF1'!$A$1:$H$76</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definedName>
    <definedName name="SoleBay">Structure!$DC$2:$DC$9</definedName>
    <definedName name="SouthBosmereEight">Structure!$H$2:$H$9</definedName>
    <definedName name="SouthHartismere">Structure!$BN$2:$BN$9</definedName>
    <definedName name="Stanton">Structure!$V$2:$V$9</definedName>
    <definedName name="StEdmundWay">Structure!$AC$2:$AC$6</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Structure!$DK$2:$DK$3</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 l="1"/>
  <c r="G51" i="1"/>
  <c r="G50" i="1"/>
  <c r="H50" i="1"/>
  <c r="H51" i="1"/>
  <c r="A51" i="1"/>
  <c r="F17" i="2"/>
  <c r="G54" i="1" l="1"/>
  <c r="H54" i="1"/>
  <c r="A54" i="1"/>
  <c r="A53" i="1"/>
  <c r="A50" i="1"/>
  <c r="F16" i="2"/>
  <c r="H48" i="1"/>
  <c r="H49" i="1"/>
  <c r="H52" i="1"/>
  <c r="H53" i="1"/>
  <c r="H47" i="1"/>
  <c r="H55" i="1"/>
  <c r="G55" i="1"/>
  <c r="G48" i="1"/>
  <c r="G49" i="1"/>
  <c r="G52" i="1"/>
  <c r="G53" i="1"/>
  <c r="G47" i="1"/>
  <c r="H39" i="1"/>
  <c r="H40" i="1"/>
  <c r="H41" i="1"/>
  <c r="H42" i="1"/>
  <c r="H43" i="1"/>
  <c r="H44" i="1"/>
  <c r="H45" i="1"/>
  <c r="G39" i="1"/>
  <c r="G40" i="1"/>
  <c r="G41" i="1"/>
  <c r="G42" i="1"/>
  <c r="G43" i="1"/>
  <c r="G44" i="1"/>
  <c r="G45" i="1"/>
  <c r="H38" i="1"/>
  <c r="G38" i="1"/>
  <c r="F21" i="2" l="1"/>
  <c r="F20" i="2"/>
  <c r="F5" i="2"/>
  <c r="F6" i="2"/>
  <c r="F7" i="2"/>
  <c r="F8" i="2"/>
  <c r="F9" i="2"/>
  <c r="F10" i="2"/>
  <c r="F11" i="2"/>
  <c r="F13" i="2"/>
  <c r="F14" i="2"/>
  <c r="F15" i="2"/>
  <c r="F18" i="2"/>
  <c r="F19" i="2"/>
  <c r="F4" i="2"/>
  <c r="H5" i="1"/>
  <c r="I6" i="1" l="1"/>
  <c r="F18" i="1"/>
  <c r="H7" i="1" l="1"/>
  <c r="H68" i="1" l="1"/>
  <c r="H6" i="1" l="1"/>
  <c r="H27" i="1" l="1"/>
  <c r="H26" i="1"/>
  <c r="E59" i="1"/>
  <c r="A55" i="1"/>
  <c r="A52" i="1"/>
  <c r="A49" i="1"/>
  <c r="A48" i="1"/>
  <c r="A47" i="1"/>
  <c r="A45" i="1"/>
  <c r="A44" i="1"/>
  <c r="A43" i="1"/>
  <c r="A42" i="1"/>
  <c r="A41" i="1"/>
  <c r="A40" i="1"/>
  <c r="A39" i="1"/>
  <c r="A38" i="1"/>
  <c r="H18" i="1"/>
  <c r="H10" i="1"/>
  <c r="H59" i="1"/>
  <c r="H60" i="1" s="1"/>
  <c r="H25" i="1"/>
  <c r="H24" i="1"/>
  <c r="H20" i="1"/>
  <c r="H16" i="1"/>
  <c r="H11" i="1"/>
  <c r="H12" i="1"/>
  <c r="H14" i="1"/>
  <c r="H9" i="1"/>
  <c r="G56" i="1" l="1"/>
  <c r="C30" i="1" s="1"/>
  <c r="H57" i="1"/>
  <c r="C33" i="1"/>
  <c r="C34" i="1" l="1"/>
  <c r="H30" i="1" s="1"/>
  <c r="H70" i="1"/>
  <c r="G69" i="1"/>
  <c r="C31" i="1"/>
  <c r="H32" i="1" s="1"/>
  <c r="C32" i="1"/>
  <c r="H31" i="1" s="1"/>
  <c r="H34" i="1" s="1"/>
  <c r="H56" i="1"/>
  <c r="A73" i="1" s="1"/>
  <c r="G72" i="1" l="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<sst xmlns="http://schemas.openxmlformats.org/spreadsheetml/2006/main" count="4443" uniqueCount="2756">
  <si>
    <t>PCC</t>
  </si>
  <si>
    <t>DBF</t>
  </si>
  <si>
    <t>Statutory Fees</t>
  </si>
  <si>
    <t>PF1  Office use only</t>
  </si>
  <si>
    <t>Job Code</t>
  </si>
  <si>
    <t>Parish Contact</t>
  </si>
  <si>
    <t>Name of Deceased</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</si>
  <si>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</si>
  <si>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</si>
  <si>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</si>
  <si>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</si>
  <si>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</si>
  <si>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</si>
  <si>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</si>
  <si>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</si>
  <si>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</si>
  <si>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</si>
  <si>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</si>
  <si>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</si>
  <si>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</si>
  <si>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</si>
  <si>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</si>
  <si>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</si>
  <si>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</si>
  <si>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</si>
  <si>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</si>
  <si>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</si>
  <si>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</si>
  <si>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</si>
  <si>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</si>
  <si>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</si>
  <si>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</si>
  <si>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</si>
  <si>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</si>
  <si>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</si>
  <si>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</si>
  <si>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</si>
  <si>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</si>
  <si>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</si>
  <si>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</si>
  <si>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</si>
  <si>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</si>
  <si>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</si>
  <si>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</si>
  <si>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</si>
  <si>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</si>
  <si>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</si>
  <si>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</si>
  <si>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</si>
  <si>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</si>
  <si>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</si>
  <si>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</si>
  <si>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</si>
  <si>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</si>
  <si>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</si>
  <si>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</si>
  <si>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</si>
  <si>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</si>
  <si>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</si>
  <si>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</si>
  <si>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</si>
  <si>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</si>
  <si>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</si>
  <si>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</si>
  <si>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</si>
  <si>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</si>
  <si>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</si>
  <si>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</si>
  <si>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</si>
  <si>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</si>
  <si>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</si>
  <si>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</si>
  <si>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</si>
  <si>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</si>
  <si>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</si>
  <si>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</si>
  <si>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</si>
  <si>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</si>
  <si>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</si>
  <si>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</si>
  <si>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</si>
  <si>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</si>
  <si>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</si>
  <si>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</si>
  <si>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</si>
  <si>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</si>
  <si>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</si>
  <si>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</si>
  <si>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</si>
  <si>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</si>
  <si>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</si>
  <si>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</si>
  <si>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</si>
  <si>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</si>
  <si>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</si>
  <si>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</si>
  <si>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</si>
  <si>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</si>
  <si>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</si>
  <si>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</si>
  <si>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</si>
  <si>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</si>
  <si>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</si>
  <si>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</si>
  <si>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</si>
  <si>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</si>
  <si>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</si>
  <si>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</si>
  <si>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</si>
  <si>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</si>
  <si>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</si>
  <si>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</si>
  <si>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</si>
  <si>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</si>
  <si>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</si>
  <si>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</si>
  <si>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C0063</t>
  </si>
  <si>
    <t>C0064</t>
  </si>
  <si>
    <t>C0065</t>
  </si>
  <si>
    <t>C0066</t>
  </si>
  <si>
    <t>C0067</t>
  </si>
  <si>
    <t>C0068</t>
  </si>
  <si>
    <t>C0069</t>
  </si>
  <si>
    <t>C0070</t>
  </si>
  <si>
    <t>C0071</t>
  </si>
  <si>
    <t>C0072</t>
  </si>
  <si>
    <t>C0073</t>
  </si>
  <si>
    <t>C0074</t>
  </si>
  <si>
    <t>C0075</t>
  </si>
  <si>
    <t>C0077</t>
  </si>
  <si>
    <t>C0078</t>
  </si>
  <si>
    <t>C0079</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</si>
  <si>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</si>
  <si>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</si>
  <si>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</si>
  <si>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</si>
  <si>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</si>
  <si>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</si>
  <si>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</si>
  <si>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</si>
  <si>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</si>
  <si>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</si>
  <si>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</si>
  <si>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</si>
  <si>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</si>
  <si>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</si>
  <si>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</si>
  <si>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</si>
  <si>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</si>
  <si>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</si>
  <si>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</si>
  <si>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</si>
  <si>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</si>
  <si>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</si>
  <si>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</si>
  <si>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</si>
  <si>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</si>
  <si>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</si>
  <si>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</si>
  <si>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</si>
  <si>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</si>
  <si>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</si>
  <si>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</si>
  <si>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</si>
  <si>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</si>
  <si>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</si>
  <si>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</si>
  <si>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</si>
  <si>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</si>
  <si>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</si>
  <si>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</si>
  <si>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</si>
  <si>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</si>
  <si>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</si>
  <si>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</si>
  <si>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</si>
  <si>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</si>
  <si>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</si>
  <si>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</si>
  <si>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G R Peachey &amp; Son</t>
  </si>
  <si>
    <t>A E Thurlow &amp; Son</t>
  </si>
  <si>
    <t>Armstrongs Independent Funeral</t>
  </si>
  <si>
    <t>F Clutterham &amp; Son</t>
  </si>
  <si>
    <t>Kingsbury &amp; Saunders</t>
  </si>
  <si>
    <t>ST Sutton Funeral Directors</t>
  </si>
  <si>
    <t>Arthur Jary &amp; Sons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</si>
  <si>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</si>
  <si>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</si>
  <si>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</si>
  <si>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</si>
  <si>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</si>
  <si>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</si>
  <si>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</si>
  <si>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</si>
  <si>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</si>
  <si>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</si>
  <si>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</si>
  <si>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</si>
  <si>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</si>
  <si>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</si>
  <si>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</si>
  <si>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</si>
  <si>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</si>
  <si>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</si>
  <si>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</si>
  <si>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</si>
  <si>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</si>
  <si>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</si>
  <si>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</si>
  <si>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</si>
  <si>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</si>
  <si>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</si>
  <si>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</si>
  <si>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</si>
  <si>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</si>
  <si>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</si>
  <si>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9032@fairwayspartnership.co.uk</t>
  </si>
  <si>
    <t>9028@fairwayspartnership.co.uk</t>
  </si>
  <si>
    <t>mandy@susanwhymark.co.uk</t>
  </si>
  <si>
    <t>thetford.funeralcare@coop.co.uk</t>
  </si>
  <si>
    <t>grpeachey@gmail.com</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</si>
  <si>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</si>
  <si>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</si>
  <si>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</si>
  <si>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</si>
  <si>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</si>
  <si>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</si>
  <si>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</si>
  <si>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</si>
  <si>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</si>
  <si>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</si>
  <si>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</si>
  <si>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</si>
  <si>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</si>
  <si>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</si>
  <si>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</si>
  <si>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</si>
  <si>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</si>
  <si>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</si>
  <si>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</si>
  <si>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</si>
  <si>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</si>
  <si>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</si>
  <si>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</si>
  <si>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</si>
  <si>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</si>
  <si>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</si>
  <si>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</si>
  <si>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</si>
  <si>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</si>
  <si>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</si>
  <si>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</si>
  <si>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</si>
  <si>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</si>
  <si>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</si>
  <si>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</si>
  <si>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</si>
  <si>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</si>
  <si>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</si>
  <si>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</si>
  <si>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</si>
  <si>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</si>
  <si>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</si>
  <si>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</si>
  <si>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</si>
  <si>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</si>
  <si>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</si>
  <si>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</si>
  <si>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</si>
  <si>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</si>
  <si>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</si>
  <si>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</si>
  <si>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</si>
  <si>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</si>
  <si>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</si>
  <si>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</si>
  <si>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</si>
  <si>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</si>
  <si>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</si>
  <si>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</si>
  <si>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</si>
  <si>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</si>
  <si>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</si>
  <si>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</si>
  <si>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</si>
  <si>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</si>
  <si>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</si>
  <si>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</si>
  <si>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</si>
  <si>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</si>
  <si>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</si>
  <si>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</si>
  <si>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</si>
  <si>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</si>
  <si>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</si>
  <si>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</si>
  <si>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</si>
  <si>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</si>
  <si>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</si>
  <si>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</si>
  <si>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</si>
  <si>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</si>
  <si>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</si>
  <si>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</si>
  <si>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</si>
  <si>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</si>
  <si>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</si>
  <si>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</si>
  <si>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</si>
  <si>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</si>
  <si>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</si>
  <si>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</si>
  <si>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</si>
  <si>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</si>
  <si>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</si>
  <si>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</si>
  <si>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</si>
  <si>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</si>
  <si>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</si>
  <si>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</si>
  <si>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</si>
  <si>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</si>
  <si>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</si>
  <si>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</si>
  <si>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</si>
  <si>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</si>
  <si>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</si>
  <si>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</si>
  <si>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</si>
  <si>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</si>
  <si>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</si>
  <si>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</si>
  <si>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</si>
  <si>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</si>
  <si>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</si>
  <si>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</si>
  <si>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The Benefice of Claydon</t>
  </si>
  <si>
    <t>Needham Market with Badley</t>
  </si>
  <si>
    <t>South Bosmere Eight</t>
  </si>
  <si>
    <t>Stourhead Benefice</t>
  </si>
  <si>
    <t>The Benefice of Bansfield</t>
  </si>
  <si>
    <t>The Benefice of Suffolk Heights</t>
  </si>
  <si>
    <t>The Benefice of the Stour Valley</t>
  </si>
  <si>
    <t>Blackbourne Team</t>
  </si>
  <si>
    <t>The Benefice of Stanton</t>
  </si>
  <si>
    <t>Elmswell</t>
  </si>
  <si>
    <t>Lavenham with Preston</t>
  </si>
  <si>
    <t>Rougham, Beyton with Hessett &amp; Rushbrooke</t>
  </si>
  <si>
    <t>The Saint Edmund Way Benefice</t>
  </si>
  <si>
    <t>Woolpit with Drinkstone</t>
  </si>
  <si>
    <t>Brandon</t>
  </si>
  <si>
    <t>Newmarket All Saints</t>
  </si>
  <si>
    <t>Newmarket St Mary with Exning St Agnes</t>
  </si>
  <si>
    <t>Mendlesham</t>
  </si>
  <si>
    <t>Stowmarket</t>
  </si>
  <si>
    <t>Glem Valley United Benefice</t>
  </si>
  <si>
    <t>Great Cornard</t>
  </si>
  <si>
    <t>Sudbury All Saints with Ballingdon &amp; Brundon</t>
  </si>
  <si>
    <t>Sudbury St Gregory w St Peter and Chilton</t>
  </si>
  <si>
    <t>The Benefice of Chadbrook</t>
  </si>
  <si>
    <t>Bury St Edmunds Christ Church [LEP]</t>
  </si>
  <si>
    <t>Horringer</t>
  </si>
  <si>
    <t>The Benefice of Barrow</t>
  </si>
  <si>
    <t>Felixstowe St John the Baptist with St Edmund</t>
  </si>
  <si>
    <t>Felixstowe St Peter &amp; St Paul with St Andrew &amp; St Nicholas</t>
  </si>
  <si>
    <t>Kesgrave</t>
  </si>
  <si>
    <t>Felixstowe Christchurch</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</si>
  <si>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</si>
  <si>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</si>
  <si>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</si>
  <si>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</si>
  <si>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</si>
  <si>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</si>
  <si>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</si>
  <si>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</si>
  <si>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</si>
  <si>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</si>
  <si>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Margaret</t>
  </si>
  <si>
    <t>Ipswich St Mary le Tower</t>
  </si>
  <si>
    <t>Ipswich St Mary-at-the-Elms</t>
  </si>
  <si>
    <t>Ipswich St Matthew with Triangle and All Saints</t>
  </si>
  <si>
    <t>Ipswich St Thomas</t>
  </si>
  <si>
    <t>Rushmere St Andrew</t>
  </si>
  <si>
    <t>Whitton with Thurleston &amp; Akenham</t>
  </si>
  <si>
    <t>Benefice of Orebeck</t>
  </si>
  <si>
    <t>The Benefice of Debenham and Helmingham</t>
  </si>
  <si>
    <t>The Benefice of Mid Loes</t>
  </si>
  <si>
    <t>Upper Alde</t>
  </si>
  <si>
    <t>The North Samford Benefice</t>
  </si>
  <si>
    <t>The Shoreline Benefice</t>
  </si>
  <si>
    <t>The Two Rivers Benefice</t>
  </si>
  <si>
    <t>Alde River Benefice</t>
  </si>
  <si>
    <t>Leiston with Sizewell</t>
  </si>
  <si>
    <t>The Yoxmere Benefice</t>
  </si>
  <si>
    <t>Blyth Valley Team</t>
  </si>
  <si>
    <t>Bungay</t>
  </si>
  <si>
    <t>The Saints</t>
  </si>
  <si>
    <t>The Benefice of Sole Bay</t>
  </si>
  <si>
    <t>The Benefice of Carlford</t>
  </si>
  <si>
    <t>Wilford Peninsula</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</si>
  <si>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</si>
  <si>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</si>
  <si>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</si>
  <si>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</si>
  <si>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</si>
  <si>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</si>
  <si>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</si>
  <si>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</si>
  <si>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</si>
  <si>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</si>
  <si>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</si>
  <si>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</si>
  <si>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</si>
  <si>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</si>
  <si>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</si>
  <si>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</si>
  <si>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</si>
  <si>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</si>
  <si>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</si>
  <si>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</si>
  <si>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</si>
  <si>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</si>
  <si>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</si>
  <si>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</si>
  <si>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</si>
  <si>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</si>
  <si>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</si>
  <si>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</si>
  <si>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</si>
  <si>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</si>
  <si>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</si>
  <si>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</si>
  <si>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</si>
  <si>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</si>
  <si>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</si>
  <si>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</si>
  <si>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</si>
  <si>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</si>
  <si>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</si>
  <si>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</si>
  <si>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</si>
  <si>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</si>
  <si>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</si>
  <si>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</si>
  <si>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</si>
  <si>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</si>
  <si>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</si>
  <si>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</si>
  <si>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</si>
  <si>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</si>
  <si>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</si>
  <si>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</si>
  <si>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</si>
  <si>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</si>
  <si>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</si>
  <si>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</si>
  <si>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</si>
  <si>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</si>
  <si>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</si>
  <si>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</si>
  <si>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</si>
  <si>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</si>
  <si>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</si>
  <si>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</si>
  <si>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</si>
  <si>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</si>
  <si>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</si>
  <si>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</si>
  <si>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</si>
  <si>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</si>
  <si>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</si>
  <si>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</si>
  <si>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</si>
  <si>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</si>
  <si>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</si>
  <si>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</si>
  <si>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</si>
  <si>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</si>
  <si>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</si>
  <si>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</si>
  <si>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</si>
  <si>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</si>
  <si>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</si>
  <si>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</si>
  <si>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</si>
  <si>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</si>
  <si>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</si>
  <si>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</si>
  <si>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</si>
  <si>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</si>
  <si>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</si>
  <si>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</si>
  <si>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</si>
  <si>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</si>
  <si>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</si>
  <si>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</si>
  <si>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</si>
  <si>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</si>
  <si>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</si>
  <si>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</si>
  <si>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</si>
  <si>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</si>
  <si>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</si>
  <si>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</si>
  <si>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</si>
  <si>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</si>
  <si>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</si>
  <si>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</si>
  <si>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</si>
  <si>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</si>
  <si>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</si>
  <si>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</si>
  <si>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</si>
  <si>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</si>
  <si>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</si>
  <si>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</si>
  <si>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</si>
  <si>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</si>
  <si>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</si>
  <si>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</si>
  <si>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</si>
  <si>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</si>
  <si>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</si>
  <si>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</si>
  <si>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</si>
  <si>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</si>
  <si>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</si>
  <si>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</si>
  <si>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</si>
  <si>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</si>
  <si>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</si>
  <si>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</si>
  <si>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</si>
  <si>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</si>
  <si>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</si>
  <si>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</si>
  <si>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</si>
  <si>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</si>
  <si>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</si>
  <si>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</si>
  <si>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</si>
  <si>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</si>
  <si>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</si>
  <si>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</si>
  <si>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</si>
  <si>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</si>
  <si>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</si>
  <si>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</si>
  <si>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</si>
  <si>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</si>
  <si>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</si>
  <si>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</si>
  <si>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</si>
  <si>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</si>
  <si>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</si>
  <si>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</si>
  <si>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</si>
  <si>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</si>
  <si>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</si>
  <si>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</si>
  <si>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</si>
  <si>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</si>
  <si>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</si>
  <si>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</si>
  <si>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</si>
  <si>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</si>
  <si>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</si>
  <si>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</si>
  <si>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</si>
  <si>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</si>
  <si>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</si>
  <si>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</si>
  <si>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</si>
  <si>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</si>
  <si>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</si>
  <si>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</si>
  <si>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</si>
  <si>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</si>
  <si>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</si>
  <si>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</si>
  <si>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</si>
  <si>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</si>
  <si>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</si>
  <si>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</si>
  <si>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</si>
  <si>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</si>
  <si>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</si>
  <si>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</si>
  <si>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</si>
  <si>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</si>
  <si>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</si>
  <si>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</si>
  <si>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</si>
  <si>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</si>
  <si>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</si>
  <si>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</si>
  <si>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</si>
  <si>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</si>
  <si>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</si>
  <si>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</si>
  <si>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</si>
  <si>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</si>
  <si>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</si>
  <si>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</si>
  <si>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</si>
  <si>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</si>
  <si>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</si>
  <si>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</si>
  <si>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</si>
  <si>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</si>
  <si>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</si>
  <si>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</si>
  <si>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</si>
  <si>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</si>
  <si>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</si>
  <si>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</si>
  <si>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</si>
  <si>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</si>
  <si>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</si>
  <si>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</si>
  <si>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</si>
  <si>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</si>
  <si>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</si>
  <si>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</si>
  <si>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</si>
  <si>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</si>
  <si>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</si>
  <si>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</si>
  <si>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Gislingham</t>
  </si>
  <si>
    <t>Mellis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</si>
  <si>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</si>
  <si>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</si>
  <si>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</si>
  <si>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</si>
  <si>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</si>
  <si>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</si>
  <si>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</si>
  <si>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</si>
  <si>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</si>
  <si>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</si>
  <si>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</si>
  <si>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</si>
  <si>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</si>
  <si>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</si>
  <si>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</si>
  <si>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</si>
  <si>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</si>
  <si>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</si>
  <si>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</si>
  <si>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</si>
  <si>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</si>
  <si>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</si>
  <si>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</si>
  <si>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</si>
  <si>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</si>
  <si>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</si>
  <si>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</si>
  <si>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</si>
  <si>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</si>
  <si>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</si>
  <si>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</si>
  <si>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</si>
  <si>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</si>
  <si>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</si>
  <si>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</si>
  <si>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</si>
  <si>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</si>
  <si>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</si>
  <si>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</si>
  <si>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</si>
  <si>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</si>
  <si>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</si>
  <si>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</si>
  <si>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</si>
  <si>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</si>
  <si>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</si>
  <si>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</si>
  <si>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</si>
  <si>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</si>
  <si>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</si>
  <si>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</si>
  <si>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</si>
  <si>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</si>
  <si>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</si>
  <si>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</si>
  <si>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</si>
  <si>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</si>
  <si>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</si>
  <si>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</si>
  <si>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</si>
  <si>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</si>
  <si>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</si>
  <si>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</si>
  <si>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</si>
  <si>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</si>
  <si>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</si>
  <si>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</si>
  <si>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</si>
  <si>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</si>
  <si>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</si>
  <si>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</si>
  <si>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</si>
  <si>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</si>
  <si>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</si>
  <si>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</si>
  <si>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</si>
  <si>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</si>
  <si>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</si>
  <si>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</si>
  <si>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</si>
  <si>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</si>
  <si>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</si>
  <si>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</si>
  <si>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</si>
  <si>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</si>
  <si>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</si>
  <si>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</si>
  <si>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</si>
  <si>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</si>
  <si>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</si>
  <si>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</si>
  <si>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</si>
  <si>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</si>
  <si>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</si>
  <si>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</si>
  <si>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</si>
  <si>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</si>
  <si>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</si>
  <si>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</si>
  <si>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</si>
  <si>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</si>
  <si>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</si>
  <si>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</si>
  <si>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</si>
  <si>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</si>
  <si>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</si>
  <si>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</si>
  <si>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</si>
  <si>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</si>
  <si>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</si>
  <si>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</si>
  <si>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</si>
  <si>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</si>
  <si>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</si>
  <si>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</si>
  <si>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</si>
  <si>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</si>
  <si>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</si>
  <si>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</si>
  <si>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</si>
  <si>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</si>
  <si>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</si>
  <si>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</si>
  <si>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</si>
  <si>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</si>
  <si>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</si>
  <si>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</si>
  <si>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</si>
  <si>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</si>
  <si>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</si>
  <si>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</si>
  <si>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</si>
  <si>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</si>
  <si>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</si>
  <si>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</si>
  <si>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</si>
  <si>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</si>
  <si>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</si>
  <si>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</si>
  <si>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</si>
  <si>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</si>
  <si>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</si>
  <si>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</si>
  <si>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</si>
  <si>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</si>
  <si>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</si>
  <si>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</si>
  <si>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</si>
  <si>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</si>
  <si>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</si>
  <si>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</si>
  <si>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</si>
  <si>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</si>
  <si>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</si>
  <si>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</si>
  <si>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</si>
  <si>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</si>
  <si>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</si>
  <si>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</si>
  <si>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</si>
  <si>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</si>
  <si>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</si>
  <si>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</si>
  <si>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</si>
  <si>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</si>
  <si>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</si>
  <si>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</si>
  <si>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</si>
  <si>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</si>
  <si>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</si>
  <si>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</si>
  <si>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</si>
  <si>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</si>
  <si>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</si>
  <si>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</si>
  <si>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</si>
  <si>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</si>
  <si>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</si>
  <si>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</si>
  <si>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</si>
  <si>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</si>
  <si>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</si>
  <si>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</si>
  <si>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</si>
  <si>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</si>
  <si>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</si>
  <si>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</si>
  <si>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</si>
  <si>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</si>
  <si>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</si>
  <si>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</si>
  <si>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</si>
  <si>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</si>
  <si>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</si>
  <si>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</si>
  <si>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</si>
  <si>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</si>
  <si>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</si>
  <si>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</si>
  <si>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</si>
  <si>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</si>
  <si>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</si>
  <si>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</si>
  <si>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</si>
  <si>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</si>
  <si>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</si>
  <si>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</si>
  <si>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</si>
  <si>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</si>
  <si>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</si>
  <si>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</si>
  <si>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</si>
  <si>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</si>
  <si>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</si>
  <si>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</si>
  <si>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</si>
  <si>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</si>
  <si>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</si>
  <si>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</si>
  <si>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</si>
  <si>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</si>
  <si>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</si>
  <si>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</si>
  <si>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</si>
  <si>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</si>
  <si>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</si>
  <si>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</si>
  <si>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</si>
  <si>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</si>
  <si>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</si>
  <si>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</si>
  <si>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</si>
  <si>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</si>
  <si>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</si>
  <si>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</si>
  <si>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</si>
  <si>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</si>
  <si>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</si>
  <si>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</si>
  <si>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</si>
  <si>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</si>
  <si>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</si>
  <si>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</si>
  <si>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</si>
  <si>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</si>
  <si>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</si>
  <si>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</si>
  <si>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</si>
  <si>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</si>
  <si>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</si>
  <si>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</si>
  <si>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</si>
  <si>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</si>
  <si>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</si>
  <si>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</si>
  <si>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</si>
  <si>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</si>
  <si>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</si>
  <si>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</si>
  <si>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</si>
  <si>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</si>
  <si>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</si>
  <si>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</si>
  <si>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</si>
  <si>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</si>
  <si>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</si>
  <si>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</si>
  <si>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</si>
  <si>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</si>
  <si>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</si>
  <si>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</si>
  <si>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</si>
  <si>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</si>
  <si>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</si>
  <si>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</si>
  <si>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</si>
  <si>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</si>
  <si>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</si>
  <si>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</si>
  <si>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</si>
  <si>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</si>
  <si>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</si>
  <si>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</si>
  <si>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</si>
  <si>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</si>
  <si>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</si>
  <si>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</si>
  <si>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</si>
  <si>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</si>
  <si>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</si>
  <si>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</si>
  <si>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</si>
  <si>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</si>
  <si>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</si>
  <si>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</si>
  <si>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</si>
  <si>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</si>
  <si>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</si>
  <si>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</si>
  <si>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</si>
  <si>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</si>
  <si>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</si>
  <si>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</si>
  <si>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</si>
  <si>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</si>
  <si>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</si>
  <si>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</si>
  <si>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</si>
  <si>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</si>
  <si>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</si>
  <si>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</si>
  <si>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</si>
  <si>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</si>
  <si>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</si>
  <si>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</si>
  <si>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</si>
  <si>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</si>
  <si>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</si>
  <si>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</si>
  <si>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</si>
  <si>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</si>
  <si>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</si>
  <si>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</si>
  <si>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</si>
  <si>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</si>
  <si>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</si>
  <si>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</si>
  <si>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</si>
  <si>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</si>
  <si>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</si>
  <si>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</si>
  <si>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</si>
  <si>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</si>
  <si>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</si>
  <si>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</si>
  <si>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</si>
  <si>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</si>
  <si>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</si>
  <si>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</si>
  <si>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</si>
  <si>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</si>
  <si>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</si>
  <si>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</si>
  <si>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</si>
  <si>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</si>
  <si>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</si>
  <si>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</si>
  <si>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</si>
  <si>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</si>
  <si>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</si>
  <si>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</si>
  <si>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</si>
  <si>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</si>
  <si>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</si>
  <si>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</si>
  <si>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</si>
  <si>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</si>
  <si>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</si>
  <si>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</si>
  <si>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</si>
  <si>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</si>
  <si>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</si>
  <si>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</si>
  <si>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</si>
  <si>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</si>
  <si>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</si>
  <si>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</si>
  <si>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</si>
  <si>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</si>
  <si>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</si>
  <si>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</si>
  <si>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</si>
  <si>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</si>
  <si>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</si>
  <si>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</si>
  <si>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</si>
  <si>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</si>
  <si>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</si>
  <si>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</si>
  <si>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</si>
  <si>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</si>
  <si>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</si>
  <si>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</si>
  <si>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</si>
  <si>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</si>
  <si>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</si>
  <si>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</si>
  <si>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</si>
  <si>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</si>
  <si>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</si>
  <si>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</si>
  <si>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</si>
  <si>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</si>
  <si>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</si>
  <si>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</si>
  <si>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</si>
  <si>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</si>
  <si>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</si>
  <si>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</si>
  <si>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</si>
  <si>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</si>
  <si>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</si>
  <si>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</si>
  <si>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</si>
  <si>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</si>
  <si>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</si>
  <si>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</si>
  <si>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</si>
  <si>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</si>
  <si>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</si>
  <si>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</si>
  <si>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</si>
  <si>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</si>
  <si>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</si>
  <si>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</si>
  <si>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</si>
  <si>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</si>
  <si>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</si>
  <si>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</si>
  <si>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</si>
  <si>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</si>
  <si>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</si>
  <si>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</si>
  <si>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</si>
  <si>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</si>
  <si>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</si>
  <si>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</si>
  <si>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</si>
  <si>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</si>
  <si>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</si>
  <si>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</si>
  <si>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</si>
  <si>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</si>
  <si>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</si>
  <si>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</si>
  <si>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</si>
  <si>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</si>
  <si>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</si>
  <si>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</si>
  <si>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</si>
  <si>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</si>
  <si>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</si>
  <si>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</si>
  <si>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</si>
  <si>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</si>
  <si>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</si>
  <si>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</si>
  <si>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</si>
  <si>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</si>
  <si>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</si>
  <si>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</si>
  <si>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</si>
  <si>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</si>
  <si>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</si>
  <si>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</si>
  <si>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</si>
  <si>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</si>
  <si>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</si>
  <si>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</si>
  <si>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</si>
  <si>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</si>
  <si>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</si>
  <si>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</si>
  <si>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</si>
  <si>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</si>
  <si>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</si>
  <si>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</si>
  <si>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</si>
  <si>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</si>
  <si>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</si>
  <si>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</si>
  <si>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</si>
  <si>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</si>
  <si>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</si>
  <si>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</si>
  <si>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</si>
  <si>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</si>
  <si>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</si>
  <si>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</si>
  <si>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</si>
  <si>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</si>
  <si>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</si>
  <si>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</si>
  <si>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</si>
  <si>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</si>
  <si>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</si>
  <si>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</si>
  <si>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</si>
  <si>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</si>
  <si>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</si>
  <si>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</si>
  <si>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</si>
  <si>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</si>
  <si>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</si>
  <si>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</si>
  <si>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</si>
  <si>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</si>
  <si>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</si>
  <si>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</si>
  <si>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</si>
  <si>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</si>
  <si>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</si>
  <si>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</si>
  <si>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</si>
  <si>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</si>
  <si>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</si>
  <si>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</si>
  <si>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</si>
  <si>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</si>
  <si>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</si>
  <si>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</si>
  <si>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</si>
  <si>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</si>
  <si>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</si>
  <si>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</si>
  <si>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</si>
  <si>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</si>
  <si>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</si>
  <si>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</si>
  <si>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</si>
  <si>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</si>
  <si>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</si>
  <si>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</si>
  <si>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</si>
  <si>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</si>
  <si>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</si>
  <si>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</si>
  <si>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</si>
  <si>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</si>
  <si>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</si>
  <si>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</si>
  <si>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</si>
  <si>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</si>
  <si>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</si>
  <si>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</si>
  <si>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</si>
  <si>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</si>
  <si>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</si>
  <si>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</si>
  <si>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</si>
  <si>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</si>
  <si>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</si>
  <si>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</si>
  <si>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</si>
  <si>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</si>
  <si>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</si>
  <si>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</si>
  <si>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</si>
  <si>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</si>
  <si>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</si>
  <si>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</si>
  <si>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</si>
  <si>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</si>
  <si>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</si>
  <si>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</si>
  <si>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</si>
  <si>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</si>
  <si>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</si>
  <si>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</si>
  <si>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</si>
  <si>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</si>
  <si>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</si>
  <si>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</si>
  <si>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</si>
  <si>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</si>
  <si>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</si>
  <si>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</si>
  <si>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</si>
  <si>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</si>
  <si>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</si>
  <si>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</si>
  <si>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</si>
  <si>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</si>
  <si>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</si>
  <si>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</si>
  <si>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</si>
  <si>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</si>
  <si>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</si>
  <si>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</si>
  <si>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</si>
  <si>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</si>
  <si>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</si>
  <si>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</si>
  <si>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</si>
  <si>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</si>
  <si>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</si>
  <si>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</si>
  <si>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</si>
  <si>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</si>
  <si>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</si>
  <si>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</si>
  <si>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</si>
  <si>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</si>
  <si>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</si>
  <si>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</si>
  <si>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</si>
  <si>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</si>
  <si>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</si>
  <si>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</si>
  <si>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</si>
  <si>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</si>
  <si>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</si>
  <si>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</si>
  <si>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</si>
  <si>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</si>
  <si>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</si>
  <si>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</si>
  <si>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</si>
  <si>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</si>
  <si>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</si>
  <si>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</si>
  <si>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</si>
  <si>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</si>
  <si>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</si>
  <si>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</si>
  <si>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</si>
  <si>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</si>
  <si>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</si>
  <si>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</si>
  <si>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</si>
  <si>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</si>
  <si>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</si>
  <si>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</si>
  <si>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</si>
  <si>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</si>
  <si>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</si>
  <si>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</si>
  <si>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</si>
  <si>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</si>
  <si>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</si>
  <si>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</si>
  <si>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</si>
  <si>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</si>
  <si>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</si>
  <si>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</si>
  <si>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</si>
  <si>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</si>
  <si>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</si>
  <si>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</si>
  <si>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</si>
  <si>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</si>
  <si>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</si>
  <si>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</si>
  <si>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</si>
  <si>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</si>
  <si>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</si>
  <si>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</si>
  <si>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</si>
  <si>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</si>
  <si>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</si>
  <si>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</si>
  <si>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</si>
  <si>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</si>
  <si>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</si>
  <si>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</si>
  <si>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</si>
  <si>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</si>
  <si>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</si>
  <si>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</si>
  <si>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</si>
  <si>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</si>
  <si>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</si>
  <si>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</si>
  <si>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</si>
  <si>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</si>
  <si>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</si>
  <si>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</si>
  <si>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</si>
  <si>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</si>
  <si>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</si>
  <si>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</si>
  <si>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</si>
  <si>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</si>
  <si>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</si>
  <si>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</si>
  <si>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</si>
  <si>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</si>
  <si>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</si>
  <si>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</si>
  <si>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</si>
  <si>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</si>
  <si>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</si>
  <si>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</si>
  <si>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</si>
  <si>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</si>
  <si>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</si>
  <si>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</si>
  <si>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</si>
  <si>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</si>
  <si>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</si>
  <si>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</si>
  <si>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</si>
  <si>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</si>
  <si>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</si>
  <si>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</si>
  <si>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</si>
  <si>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</si>
  <si>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</si>
  <si>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</si>
  <si>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</si>
  <si>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</si>
  <si>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</si>
  <si>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</si>
  <si>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</si>
  <si>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</si>
  <si>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</si>
  <si>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</si>
  <si>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</si>
  <si>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</si>
  <si>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</si>
  <si>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</si>
  <si>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</si>
  <si>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</si>
  <si>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</si>
  <si>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</si>
  <si>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</si>
  <si>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</si>
  <si>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</si>
  <si>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</si>
  <si>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</si>
  <si>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</si>
  <si>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</si>
  <si>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</si>
  <si>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</si>
  <si>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</si>
  <si>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</si>
  <si>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</si>
  <si>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</si>
  <si>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</si>
  <si>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</si>
  <si>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</si>
  <si>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</si>
  <si>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</si>
  <si>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</si>
  <si>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</si>
  <si>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</si>
  <si>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</si>
  <si>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</si>
  <si>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</si>
  <si>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</si>
  <si>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</si>
  <si>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</si>
  <si>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</si>
  <si>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</si>
  <si>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</si>
  <si>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</si>
  <si>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</si>
  <si>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</si>
  <si>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</si>
  <si>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</si>
  <si>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</si>
  <si>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</si>
  <si>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</si>
  <si>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</si>
  <si>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</si>
  <si>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</si>
  <si>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</si>
  <si>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</si>
  <si>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</si>
  <si>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</si>
  <si>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</si>
  <si>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</si>
  <si>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</si>
  <si>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</si>
  <si>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</si>
  <si>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</si>
  <si>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</si>
  <si>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</si>
  <si>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</si>
  <si>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</si>
  <si>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</si>
  <si>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</si>
  <si>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</si>
  <si>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</si>
  <si>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</si>
  <si>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</si>
  <si>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</si>
  <si>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</si>
  <si>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</si>
  <si>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</si>
  <si>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</si>
  <si>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</si>
  <si>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</si>
  <si>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</si>
  <si>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</si>
  <si>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</si>
  <si>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</si>
  <si>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</si>
  <si>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</si>
  <si>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</si>
  <si>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</si>
  <si>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</si>
  <si>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</si>
  <si>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</si>
  <si>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</si>
  <si>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</si>
  <si>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</si>
  <si>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</si>
  <si>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</si>
  <si>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</si>
  <si>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</si>
  <si>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</si>
  <si>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</si>
  <si>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</si>
  <si>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</si>
  <si>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</si>
  <si>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</si>
  <si>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</si>
  <si>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</si>
  <si>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</si>
  <si>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</si>
  <si>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</si>
  <si>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</si>
  <si>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jkmay@hunnaball.co.uk</t>
  </si>
  <si>
    <t>01206 382235</t>
  </si>
  <si>
    <t>C0551</t>
  </si>
  <si>
    <t>John Brown Funeral Services</t>
  </si>
  <si>
    <t>johnbrownfunerals@tiscali.co.uk</t>
  </si>
  <si>
    <t>01603 419397</t>
  </si>
  <si>
    <t>C0511</t>
  </si>
  <si>
    <t>01449 709862</t>
  </si>
  <si>
    <t>01449 709860</t>
  </si>
  <si>
    <t>C0441</t>
  </si>
  <si>
    <t>smyfelixstoweroad.funeralservice@dignityuk.co.uk</t>
  </si>
  <si>
    <t>Neville Funeral Services</t>
  </si>
  <si>
    <t>shefford@nevillefuneralservice.com</t>
  </si>
  <si>
    <t>01462 813258</t>
  </si>
  <si>
    <t>C0485</t>
  </si>
  <si>
    <t>01799 513513</t>
  </si>
  <si>
    <t>C0418</t>
  </si>
  <si>
    <t>frlptcorbett@fairwayspartnership.co.uk</t>
  </si>
  <si>
    <t>01603 416364</t>
  </si>
  <si>
    <t>C0495</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</si>
  <si>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</si>
  <si>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</si>
  <si>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</si>
  <si>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</si>
  <si>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</si>
  <si>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</si>
  <si>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</si>
  <si>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</si>
  <si>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</si>
  <si>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</si>
  <si>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</si>
  <si>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</si>
  <si>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</si>
  <si>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</si>
  <si>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</si>
  <si>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</si>
  <si>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</si>
  <si>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</si>
  <si>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</si>
  <si>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</si>
  <si>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</si>
  <si>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</si>
  <si>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C0580</t>
  </si>
  <si>
    <t>Andy Free Independent Family Funeral Director</t>
  </si>
  <si>
    <t>01953 452455</t>
  </si>
  <si>
    <t>attleborough@andyfree.com</t>
  </si>
  <si>
    <t>C0576</t>
  </si>
  <si>
    <t>01502 519550</t>
  </si>
  <si>
    <t>pakefield.funeral@centralengland.coop</t>
  </si>
  <si>
    <t>C0579</t>
  </si>
  <si>
    <t>01473 747999</t>
  </si>
  <si>
    <t>East of England Co-op FS Newmarket CB8 0HT</t>
  </si>
  <si>
    <t>01638 778624</t>
  </si>
  <si>
    <t>svail@eastofengland.coop</t>
  </si>
  <si>
    <t>C0586</t>
  </si>
  <si>
    <t>H D Tribe Ltd</t>
  </si>
  <si>
    <t>01273 452169</t>
  </si>
  <si>
    <t>michelle@hdtribe.co.uk</t>
  </si>
  <si>
    <t>C0587</t>
  </si>
  <si>
    <t>C0590</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</si>
  <si>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</si>
  <si>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</si>
  <si>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</si>
  <si>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</si>
  <si>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</si>
  <si>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</si>
  <si>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</si>
  <si>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</si>
  <si>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</si>
  <si>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</si>
  <si>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</si>
  <si>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</si>
  <si>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</si>
  <si>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01603 580250</t>
  </si>
  <si>
    <t>npannell@eastofengland.coop</t>
  </si>
  <si>
    <t>C0681</t>
  </si>
  <si>
    <t>Lodge Brothers</t>
  </si>
  <si>
    <t>01932 355897</t>
  </si>
  <si>
    <t>westbyfleet@lodgebrothers.co.uk</t>
  </si>
  <si>
    <t>C0657</t>
  </si>
  <si>
    <t>Paul J King Funeral Directors-Chelmsford</t>
  </si>
  <si>
    <t>01245 360411</t>
  </si>
  <si>
    <t>C0654</t>
  </si>
  <si>
    <t>Column1</t>
  </si>
  <si>
    <t>C0466</t>
  </si>
  <si>
    <t>C0369</t>
  </si>
  <si>
    <t>C0721</t>
  </si>
  <si>
    <t>C0371</t>
  </si>
  <si>
    <t>C0410</t>
  </si>
  <si>
    <t>C0370</t>
  </si>
  <si>
    <t>C0733</t>
  </si>
  <si>
    <t>C0460</t>
  </si>
  <si>
    <t>Alec Butcher</t>
  </si>
  <si>
    <t>Chelmsford Star Co-op Funeral Service</t>
  </si>
  <si>
    <t>Colchester Funeralcare</t>
  </si>
  <si>
    <t>Daniel Robinson  Sons</t>
  </si>
  <si>
    <t>Diss Funeral Care</t>
  </si>
  <si>
    <t>East Coast Funerals</t>
  </si>
  <si>
    <t>Fox's Funerals</t>
  </si>
  <si>
    <t>01245 351467</t>
  </si>
  <si>
    <t>01206 867430</t>
  </si>
  <si>
    <t>01376 320582</t>
  </si>
  <si>
    <t>01502 217060</t>
  </si>
  <si>
    <t>01953 411221</t>
  </si>
  <si>
    <t>01263 512427</t>
  </si>
  <si>
    <t>01603 760787</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</si>
  <si>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</si>
  <si>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</si>
  <si>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</si>
  <si>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</si>
  <si>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</si>
  <si>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</si>
  <si>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</si>
  <si>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</si>
  <si>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</si>
  <si>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</si>
  <si>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</si>
  <si>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</si>
  <si>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</si>
  <si>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</si>
  <si>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</si>
  <si>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</si>
  <si>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</si>
  <si>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</si>
  <si>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</si>
  <si>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</si>
  <si>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</si>
  <si>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</si>
  <si>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</si>
  <si>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</si>
  <si>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</si>
  <si>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</si>
  <si>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</si>
  <si>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</si>
  <si>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</si>
  <si>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</si>
  <si>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</si>
  <si>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</si>
  <si>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</si>
  <si>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</si>
  <si>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</si>
  <si>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</si>
  <si>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</si>
  <si>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</si>
  <si>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</si>
  <si>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</si>
  <si>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</si>
  <si>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</si>
  <si>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</si>
  <si>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</si>
  <si>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</si>
  <si>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</si>
  <si>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</si>
  <si>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</si>
  <si>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</si>
  <si>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</si>
  <si>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</si>
  <si>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</si>
  <si>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</si>
  <si>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</si>
  <si>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</si>
  <si>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</si>
  <si>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</si>
  <si>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</si>
  <si>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</si>
  <si>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</si>
  <si>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</si>
  <si>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</si>
  <si>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</si>
  <si>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</si>
  <si>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</si>
  <si>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</si>
  <si>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</si>
  <si>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</si>
  <si>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</si>
  <si>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</si>
  <si>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</si>
  <si>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Wherstead (IP9 2BJ)</t>
  </si>
  <si>
    <t>Co-op FD Pakefield NR33 0JT</t>
  </si>
  <si>
    <t>Co-op FS - Lowestoft, Police Station Rd (NR32 1NY)</t>
  </si>
  <si>
    <t>Co-Op FS - Newmarket (CB8 9AQ)</t>
  </si>
  <si>
    <t>East of England Co-op - Ips, 47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</si>
  <si>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</si>
  <si>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</si>
  <si>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</si>
  <si>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</si>
  <si>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</si>
  <si>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</si>
  <si>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</si>
  <si>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</si>
  <si>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</si>
  <si>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</si>
  <si>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</si>
  <si>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</si>
  <si>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</si>
  <si>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</si>
  <si>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</si>
  <si>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</si>
  <si>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</si>
  <si>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</si>
  <si>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</si>
  <si>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</si>
  <si>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</si>
  <si>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</si>
  <si>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</si>
  <si>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</si>
  <si>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</si>
  <si>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</si>
  <si>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</si>
  <si>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</si>
  <si>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</si>
  <si>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</si>
  <si>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</si>
  <si>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</si>
  <si>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</si>
  <si>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</si>
  <si>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</si>
  <si>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</si>
  <si>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01953 881229</t>
  </si>
  <si>
    <t>01502 559256</t>
  </si>
  <si>
    <t>01508 528274</t>
  </si>
  <si>
    <t>C0883</t>
  </si>
  <si>
    <t>C0507</t>
  </si>
  <si>
    <t>C0852</t>
  </si>
  <si>
    <t>C0866</t>
  </si>
  <si>
    <t>Coding</t>
  </si>
  <si>
    <t>Co-op Funeral Care - Brentwood</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</si>
  <si>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</si>
  <si>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</si>
  <si>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</si>
  <si>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</si>
  <si>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</si>
  <si>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</si>
  <si>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</si>
  <si>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</si>
  <si>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</si>
  <si>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</si>
  <si>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</si>
  <si>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</si>
  <si>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</si>
  <si>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</si>
  <si>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</si>
  <si>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Harry Williams &amp; Sons Funeral Directors</t>
  </si>
  <si>
    <t>Leverton and Sons Limited</t>
  </si>
  <si>
    <t>Murrell Cork &amp; Bros. Limited</t>
  </si>
  <si>
    <t>Trust Matters Family Funeral Services</t>
  </si>
  <si>
    <t>Walter C Parsons</t>
  </si>
  <si>
    <t>Weyman Funeral Directors</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</si>
  <si>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</si>
  <si>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</si>
  <si>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</si>
  <si>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</si>
  <si>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</si>
  <si>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</si>
  <si>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</si>
  <si>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</si>
  <si>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</si>
  <si>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01223 631925</t>
  </si>
  <si>
    <t>01603 810022</t>
  </si>
  <si>
    <t>020 7387 6075</t>
  </si>
  <si>
    <t>01692402059</t>
  </si>
  <si>
    <t>01727 737610</t>
  </si>
  <si>
    <t>01752 343848</t>
  </si>
  <si>
    <t>01223 354289</t>
  </si>
  <si>
    <t>C0941</t>
  </si>
  <si>
    <t>C0490</t>
  </si>
  <si>
    <t>C0922</t>
  </si>
  <si>
    <t>C0930</t>
  </si>
  <si>
    <t>C0914</t>
  </si>
  <si>
    <t>C0915</t>
  </si>
  <si>
    <t>C0924</t>
  </si>
  <si>
    <t>High Street, Ixworth</t>
  </si>
  <si>
    <t>Bury St Edmunds</t>
  </si>
  <si>
    <t>IP31 2HH</t>
  </si>
  <si>
    <t>33 Sparrow Road</t>
  </si>
  <si>
    <t>Yeovil</t>
  </si>
  <si>
    <t>BA21 4BT</t>
  </si>
  <si>
    <t>33 Meredith Road</t>
  </si>
  <si>
    <t>Ipswich</t>
  </si>
  <si>
    <t>IP1 6ED</t>
  </si>
  <si>
    <t>26 High Street</t>
  </si>
  <si>
    <t>Edenbridge</t>
  </si>
  <si>
    <t>TN8 5AD</t>
  </si>
  <si>
    <t>Woodbridge</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</si>
  <si>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</si>
  <si>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</si>
  <si>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</si>
  <si>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</si>
  <si>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</si>
  <si>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</si>
  <si>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</si>
  <si>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</si>
  <si>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</si>
  <si>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</si>
  <si>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</si>
  <si>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</si>
  <si>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</si>
  <si>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</si>
  <si>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</si>
  <si>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</si>
  <si>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</si>
  <si>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</si>
  <si>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</si>
  <si>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</si>
  <si>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</si>
  <si>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</si>
  <si>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</si>
  <si>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</si>
  <si>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</si>
  <si>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</si>
  <si>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</si>
  <si>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</si>
  <si>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</si>
  <si>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</si>
  <si>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</si>
  <si>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</si>
  <si>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</si>
  <si>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</si>
  <si>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</si>
  <si>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</si>
  <si>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</si>
  <si>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</si>
  <si>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</si>
  <si>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</si>
  <si>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</si>
  <si>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</si>
  <si>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</si>
  <si>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</si>
  <si>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</si>
  <si>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</si>
  <si>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</si>
  <si>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</si>
  <si>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</si>
  <si>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</si>
  <si>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</si>
  <si>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</si>
  <si>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</si>
  <si>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</si>
  <si>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</si>
  <si>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</si>
  <si>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</si>
  <si>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</si>
  <si>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</si>
  <si>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</si>
  <si>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</si>
  <si>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</si>
  <si>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</si>
  <si>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</si>
  <si>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</si>
  <si>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</si>
  <si>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</si>
  <si>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</si>
  <si>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</si>
  <si>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</si>
  <si>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</si>
  <si>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</si>
  <si>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</si>
  <si>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</si>
  <si>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</si>
  <si>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</si>
  <si>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</si>
  <si>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</si>
  <si>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</si>
  <si>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</si>
  <si>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</si>
  <si>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</si>
  <si>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</si>
  <si>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</si>
  <si>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</si>
  <si>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</si>
  <si>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</si>
  <si>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</si>
  <si>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</si>
  <si>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</si>
  <si>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</si>
  <si>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</si>
  <si>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</si>
  <si>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</si>
  <si>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</si>
  <si>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</si>
  <si>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</si>
  <si>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</si>
  <si>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</si>
  <si>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</si>
  <si>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</si>
  <si>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</si>
  <si>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</si>
  <si>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</si>
  <si>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</si>
  <si>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</si>
  <si>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</si>
  <si>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</si>
  <si>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</si>
  <si>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</si>
  <si>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</si>
  <si>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</si>
  <si>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</si>
  <si>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</si>
  <si>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</si>
  <si>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</si>
  <si>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</si>
  <si>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</si>
  <si>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</si>
  <si>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</si>
  <si>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</si>
  <si>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</si>
  <si>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</si>
  <si>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</si>
  <si>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</si>
  <si>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</si>
  <si>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</si>
  <si>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</si>
  <si>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</si>
  <si>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</si>
  <si>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</si>
  <si>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</si>
  <si>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</si>
  <si>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</si>
  <si>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</si>
  <si>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</si>
  <si>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24 St Johns Street, Woodbridge</t>
  </si>
  <si>
    <t>IP12 1EB</t>
  </si>
  <si>
    <t>OWL Building
Battery Green Road</t>
  </si>
  <si>
    <t>NR32 1DH</t>
  </si>
  <si>
    <t>47 St Helens Street, Ipswich</t>
  </si>
  <si>
    <t>IP4 2JL</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</si>
  <si>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</si>
  <si>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</si>
  <si>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</si>
  <si>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</si>
  <si>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</si>
  <si>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</si>
  <si>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</si>
  <si>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</si>
  <si>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</si>
  <si>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</si>
  <si>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</si>
  <si>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</si>
  <si>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</si>
  <si>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</si>
  <si>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</si>
  <si>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</si>
  <si>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</si>
  <si>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</si>
  <si>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</si>
  <si>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</si>
  <si>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</si>
  <si>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</si>
  <si>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</si>
  <si>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</si>
  <si>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</si>
  <si>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</si>
  <si>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</si>
  <si>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</si>
  <si>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</si>
  <si>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</si>
  <si>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</si>
  <si>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</si>
  <si>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</si>
  <si>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</si>
  <si>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</si>
  <si>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</si>
  <si>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</si>
  <si>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</si>
  <si>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</si>
  <si>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</si>
  <si>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</si>
  <si>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</si>
  <si>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</si>
  <si>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</si>
  <si>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</si>
  <si>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</si>
  <si>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</si>
  <si>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</si>
  <si>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</si>
  <si>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</si>
  <si>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</si>
  <si>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</si>
  <si>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</si>
  <si>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</si>
  <si>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</si>
  <si>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</si>
  <si>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</si>
  <si>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</si>
  <si>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</si>
  <si>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</si>
  <si>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</si>
  <si>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</si>
  <si>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</si>
  <si>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</si>
  <si>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</si>
  <si>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</si>
  <si>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</si>
  <si>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</si>
  <si>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</si>
  <si>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</si>
  <si>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</si>
  <si>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</si>
  <si>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</si>
  <si>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</si>
  <si>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</si>
  <si>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</si>
  <si>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</si>
  <si>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</si>
  <si>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</si>
  <si>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</si>
  <si>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</si>
  <si>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</si>
  <si>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</si>
  <si>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</si>
  <si>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</si>
  <si>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</si>
  <si>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</si>
  <si>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</si>
  <si>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</si>
  <si>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</si>
  <si>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</si>
  <si>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</si>
  <si>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</si>
  <si>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</si>
  <si>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</si>
  <si>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</si>
  <si>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</si>
  <si>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</si>
  <si>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</si>
  <si>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</si>
  <si>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</si>
  <si>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</si>
  <si>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</si>
  <si>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</si>
  <si>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</si>
  <si>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</si>
  <si>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</si>
  <si>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</si>
  <si>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</si>
  <si>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</si>
  <si>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</si>
  <si>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</si>
  <si>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</si>
  <si>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</si>
  <si>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</si>
  <si>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</si>
  <si>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</si>
  <si>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</si>
  <si>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</si>
  <si>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</si>
  <si>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</si>
  <si>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</si>
  <si>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</si>
  <si>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</si>
  <si>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</si>
  <si>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</si>
  <si>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</si>
  <si>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</si>
  <si>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</si>
  <si>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</si>
  <si>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</si>
  <si>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</si>
  <si>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</si>
  <si>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</si>
  <si>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</si>
  <si>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</si>
  <si>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</si>
  <si>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</si>
  <si>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</si>
  <si>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</si>
  <si>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</si>
  <si>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</si>
  <si>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</si>
  <si>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</si>
  <si>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</si>
  <si>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</si>
  <si>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</si>
  <si>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</si>
  <si>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</si>
  <si>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</si>
  <si>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</si>
  <si>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</si>
  <si>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</si>
  <si>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</si>
  <si>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</si>
  <si>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</si>
  <si>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</si>
  <si>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</si>
  <si>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</si>
  <si>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</si>
  <si>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</si>
  <si>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</si>
  <si>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</si>
  <si>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</si>
  <si>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</si>
  <si>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</si>
  <si>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</si>
  <si>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</si>
  <si>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</si>
  <si>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</si>
  <si>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</si>
  <si>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</si>
  <si>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</si>
  <si>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</si>
  <si>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</si>
  <si>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</si>
  <si>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</si>
  <si>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</si>
  <si>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</si>
  <si>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</si>
  <si>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</si>
  <si>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</si>
  <si>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</si>
  <si>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</si>
  <si>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</si>
  <si>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</si>
  <si>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</si>
  <si>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</si>
  <si>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</si>
  <si>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</si>
  <si>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</si>
  <si>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</si>
  <si>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</si>
  <si>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</si>
  <si>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</si>
  <si>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</si>
  <si>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</si>
  <si>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</si>
  <si>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</si>
  <si>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</si>
  <si>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</si>
  <si>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</si>
  <si>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</si>
  <si>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</si>
  <si>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</si>
  <si>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</si>
  <si>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</si>
  <si>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</si>
  <si>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</si>
  <si>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</si>
  <si>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</si>
  <si>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</si>
  <si>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</si>
  <si>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</si>
  <si>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</si>
  <si>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</si>
  <si>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</si>
  <si>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</si>
  <si>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</si>
  <si>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</si>
  <si>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</si>
  <si>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</si>
  <si>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</si>
  <si>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</si>
  <si>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</si>
  <si>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</si>
  <si>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</si>
  <si>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</si>
  <si>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</si>
  <si>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</si>
  <si>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</si>
  <si>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</si>
  <si>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</si>
  <si>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</si>
  <si>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</si>
  <si>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</si>
  <si>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</si>
  <si>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</si>
  <si>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</si>
  <si>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</si>
  <si>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</si>
  <si>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</si>
  <si>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</si>
  <si>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</si>
  <si>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</si>
  <si>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</si>
  <si>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</si>
  <si>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</si>
  <si>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</si>
  <si>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</si>
  <si>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</si>
  <si>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</si>
  <si>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</si>
  <si>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</si>
  <si>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</si>
  <si>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</si>
  <si>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</si>
  <si>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</si>
  <si>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</si>
  <si>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</si>
  <si>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</si>
  <si>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</si>
  <si>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</si>
  <si>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</si>
  <si>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</si>
  <si>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</si>
  <si>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</si>
  <si>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</si>
  <si>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</si>
  <si>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</si>
  <si>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</si>
  <si>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</si>
  <si>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</si>
  <si>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</si>
  <si>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</si>
  <si>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</si>
  <si>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</si>
  <si>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</si>
  <si>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</si>
  <si>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</si>
  <si>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</si>
  <si>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</si>
  <si>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</si>
  <si>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</si>
  <si>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</si>
  <si>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</si>
  <si>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</si>
  <si>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</si>
  <si>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</si>
  <si>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</si>
  <si>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</si>
  <si>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</si>
  <si>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</si>
  <si>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</si>
  <si>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</si>
  <si>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</si>
  <si>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</si>
  <si>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</si>
  <si>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</si>
  <si>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</si>
  <si>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</si>
  <si>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</si>
  <si>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</si>
  <si>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</si>
  <si>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</si>
  <si>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</si>
  <si>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</si>
  <si>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</si>
  <si>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</si>
  <si>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</si>
  <si>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</si>
  <si>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</si>
  <si>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</si>
  <si>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</si>
  <si>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</si>
  <si>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</si>
  <si>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</si>
  <si>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</si>
  <si>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</si>
  <si>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</si>
  <si>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</si>
  <si>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</si>
  <si>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St Williams Way
Thorpe St Andrew</t>
  </si>
  <si>
    <t>Austin Street</t>
  </si>
  <si>
    <t>Tamarisk Way</t>
  </si>
  <si>
    <t>98 Station Road Clacton-On-Sea Essex</t>
  </si>
  <si>
    <t>Garden Road, Blofield</t>
  </si>
  <si>
    <t>2A Tenterfield Road</t>
  </si>
  <si>
    <t>125 Priory Street</t>
  </si>
  <si>
    <t>NR7 0AW</t>
  </si>
  <si>
    <t>King's Lynn</t>
  </si>
  <si>
    <t>PE30 1QH</t>
  </si>
  <si>
    <t>C04 3PX</t>
  </si>
  <si>
    <t>Pier</t>
  </si>
  <si>
    <t>CO15 6AA</t>
  </si>
  <si>
    <t>NR13 4JL</t>
  </si>
  <si>
    <t>Ossett</t>
  </si>
  <si>
    <t>Carmarthen</t>
  </si>
  <si>
    <t>SA31 1NB</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</si>
  <si>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</si>
  <si>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</si>
  <si>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</si>
  <si>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</si>
  <si>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</si>
  <si>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</si>
  <si>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</si>
  <si>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</si>
  <si>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</si>
  <si>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</si>
  <si>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</si>
  <si>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</si>
  <si>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</si>
  <si>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</si>
  <si>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</si>
  <si>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</si>
  <si>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</si>
  <si>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</si>
  <si>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</si>
  <si>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</si>
  <si>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</si>
  <si>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</si>
  <si>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</si>
  <si>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</si>
  <si>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</si>
  <si>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</si>
  <si>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</si>
  <si>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</si>
  <si>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</si>
  <si>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Over 18</t>
  </si>
  <si>
    <t>Under 18</t>
  </si>
  <si>
    <t>cobboldkevin@yahoo.co.uk</t>
  </si>
  <si>
    <t>109 Cromer Road</t>
  </si>
  <si>
    <t>NR6 6XW</t>
  </si>
  <si>
    <t>Daniel Robinson &amp; Sons Ltd -Halstead</t>
  </si>
  <si>
    <t xml:space="preserve">01279 655477 </t>
  </si>
  <si>
    <t>C1110</t>
  </si>
  <si>
    <t>52 Trinity Street</t>
  </si>
  <si>
    <t>CO9 1GB</t>
  </si>
  <si>
    <t xml:space="preserve">Rosedale Funeral Home- Harleston </t>
  </si>
  <si>
    <t>C1111</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</si>
  <si>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</si>
  <si>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</si>
  <si>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</si>
  <si>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</si>
  <si>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</si>
  <si>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</si>
  <si>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</si>
  <si>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</si>
  <si>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</si>
  <si>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</si>
  <si>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</si>
  <si>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</si>
  <si>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</si>
  <si>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</si>
  <si>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</si>
  <si>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</si>
  <si>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</si>
  <si>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</si>
  <si>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</si>
  <si>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</si>
  <si>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</si>
  <si>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</si>
  <si>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</si>
  <si>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</si>
  <si>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</si>
  <si>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</si>
  <si>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</si>
  <si>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Lee@peasgoodandskeates.co.uk</t>
  </si>
  <si>
    <t>01223 833463</t>
  </si>
  <si>
    <t>45 Moorfield Road</t>
  </si>
  <si>
    <t>Duxford</t>
  </si>
  <si>
    <t>CB22 4PP</t>
  </si>
  <si>
    <t>funeraloffice@mail.com</t>
  </si>
  <si>
    <t>C1145</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</si>
  <si>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</si>
  <si>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</si>
  <si>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</si>
  <si>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</si>
  <si>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</si>
  <si>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</si>
  <si>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</si>
  <si>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</si>
  <si>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</si>
  <si>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</si>
  <si>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</si>
  <si>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</si>
  <si>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</si>
  <si>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</si>
  <si>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</si>
  <si>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</si>
  <si>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</si>
  <si>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</si>
  <si>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</si>
  <si>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</si>
  <si>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</si>
  <si>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</si>
  <si>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</si>
  <si>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</si>
  <si>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</si>
  <si>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</si>
  <si>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</si>
  <si>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</si>
  <si>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</si>
  <si>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</si>
  <si>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</si>
  <si>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</si>
  <si>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</si>
  <si>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</si>
  <si>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</si>
  <si>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</si>
  <si>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</si>
  <si>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</si>
  <si>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</si>
  <si>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</si>
  <si>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</si>
  <si>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</si>
  <si>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</si>
  <si>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</si>
  <si>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</si>
  <si>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</si>
  <si>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</si>
  <si>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</si>
  <si>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</si>
  <si>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</si>
  <si>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</si>
  <si>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</si>
  <si>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</si>
  <si>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</si>
  <si>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</si>
  <si>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</si>
  <si>
    <t>office@tonybrownfuneralservices.co.uk</t>
  </si>
  <si>
    <t>Hadleigh, Layham &amp; Shelley</t>
  </si>
  <si>
    <t>Higham, Holton St Mary, Raydon &amp; Stratford St Mary</t>
  </si>
  <si>
    <t>The Benefice of Badwell &amp; Walsham</t>
  </si>
  <si>
    <t>Ingham with Ampton &amp; Gt &amp; Ltl Livermere</t>
  </si>
  <si>
    <r>
      <t xml:space="preserve">Monks Eleigh </t>
    </r>
    <r>
      <rPr>
        <b/>
        <i/>
        <sz val="11"/>
        <color theme="7" tint="0.39997558519241921"/>
        <rFont val="Calibri"/>
        <family val="2"/>
        <scheme val="minor"/>
      </rPr>
      <t>w</t>
    </r>
    <r>
      <rPr>
        <b/>
        <sz val="11"/>
        <color theme="7" tint="0.39997558519241921"/>
        <rFont val="Calibri"/>
        <family val="2"/>
        <scheme val="minor"/>
      </rPr>
      <t xml:space="preserve"> Chelsworth &amp; Brent Eleigh </t>
    </r>
    <r>
      <rPr>
        <b/>
        <i/>
        <sz val="11"/>
        <color theme="7" tint="0.39997558519241921"/>
        <rFont val="Calibri"/>
        <family val="2"/>
        <scheme val="minor"/>
      </rPr>
      <t>w</t>
    </r>
    <r>
      <rPr>
        <b/>
        <sz val="11"/>
        <color theme="7" tint="0.39997558519241921"/>
        <rFont val="Calibri"/>
        <family val="2"/>
        <scheme val="minor"/>
      </rPr>
      <t xml:space="preserve"> Milden and Kettlebaston</t>
    </r>
  </si>
  <si>
    <r>
      <t xml:space="preserve">Rattlesden </t>
    </r>
    <r>
      <rPr>
        <b/>
        <i/>
        <sz val="11"/>
        <color theme="7" tint="0.39997558519241921"/>
        <rFont val="Calibri"/>
        <family val="2"/>
        <scheme val="minor"/>
      </rPr>
      <t>w</t>
    </r>
    <r>
      <rPr>
        <b/>
        <sz val="11"/>
        <color theme="7" tint="0.39997558519241921"/>
        <rFont val="Calibri"/>
        <family val="2"/>
        <scheme val="minor"/>
      </rPr>
      <t xml:space="preserve"> Thorpe Morieux, Brettenham &amp; Hitcham</t>
    </r>
  </si>
  <si>
    <r>
      <t xml:space="preserve">Brandon </t>
    </r>
    <r>
      <rPr>
        <i/>
        <sz val="11"/>
        <color theme="7" tint="0.39997558519241921"/>
        <rFont val="Calibri"/>
        <family val="2"/>
        <scheme val="minor"/>
      </rPr>
      <t>w</t>
    </r>
    <r>
      <rPr>
        <sz val="11"/>
        <color theme="7" tint="0.39997558519241921"/>
        <rFont val="Calibri"/>
        <family val="2"/>
        <scheme val="minor"/>
      </rPr>
      <t xml:space="preserve"> Wangford</t>
    </r>
  </si>
  <si>
    <r>
      <t xml:space="preserve">Santon Downham </t>
    </r>
    <r>
      <rPr>
        <b/>
        <i/>
        <sz val="11"/>
        <color theme="7" tint="0.39997558519241921"/>
        <rFont val="Calibri"/>
        <family val="2"/>
        <scheme val="minor"/>
      </rPr>
      <t>w</t>
    </r>
    <r>
      <rPr>
        <b/>
        <sz val="11"/>
        <color theme="7" tint="0.39997558519241921"/>
        <rFont val="Calibri"/>
        <family val="2"/>
        <scheme val="minor"/>
      </rPr>
      <t xml:space="preserve"> Elveden &amp; Lakenheath</t>
    </r>
  </si>
  <si>
    <r>
      <t xml:space="preserve">Exning St Martin </t>
    </r>
    <r>
      <rPr>
        <b/>
        <i/>
        <sz val="11"/>
        <color theme="7" tint="0.39997558519241921"/>
        <rFont val="Calibri"/>
        <family val="2"/>
        <scheme val="minor"/>
      </rPr>
      <t>w</t>
    </r>
    <r>
      <rPr>
        <b/>
        <sz val="11"/>
        <color theme="7" tint="0.39997558519241921"/>
        <rFont val="Calibri"/>
        <family val="2"/>
        <scheme val="minor"/>
      </rPr>
      <t xml:space="preserve"> Landwade</t>
    </r>
  </si>
  <si>
    <r>
      <t xml:space="preserve">Exning </t>
    </r>
    <r>
      <rPr>
        <i/>
        <sz val="11"/>
        <color theme="7" tint="0.39997558519241921"/>
        <rFont val="Calibri"/>
        <family val="2"/>
        <scheme val="minor"/>
      </rPr>
      <t>w</t>
    </r>
    <r>
      <rPr>
        <sz val="11"/>
        <color theme="7" tint="0.39997558519241921"/>
        <rFont val="Calibri"/>
        <family val="2"/>
        <scheme val="minor"/>
      </rPr>
      <t xml:space="preserve"> the Chapel of Landwade</t>
    </r>
  </si>
  <si>
    <r>
      <t xml:space="preserve">Newmarket St Mary </t>
    </r>
    <r>
      <rPr>
        <b/>
        <i/>
        <sz val="11"/>
        <color theme="7" tint="0.39997558519241921"/>
        <rFont val="Calibri"/>
        <family val="2"/>
        <scheme val="minor"/>
      </rPr>
      <t>w</t>
    </r>
    <r>
      <rPr>
        <b/>
        <sz val="11"/>
        <color theme="7" tint="0.39997558519241921"/>
        <rFont val="Calibri"/>
        <family val="2"/>
        <scheme val="minor"/>
      </rPr>
      <t xml:space="preserve"> Exning St Agnes</t>
    </r>
  </si>
  <si>
    <r>
      <t xml:space="preserve">Bramford </t>
    </r>
    <r>
      <rPr>
        <b/>
        <i/>
        <sz val="11"/>
        <color theme="7" tint="0.39997558519241921"/>
        <rFont val="Calibri"/>
        <family val="2"/>
        <scheme val="minor"/>
      </rPr>
      <t>w</t>
    </r>
    <r>
      <rPr>
        <b/>
        <sz val="11"/>
        <color theme="7" tint="0.39997558519241921"/>
        <rFont val="Calibri"/>
        <family val="2"/>
        <scheme val="minor"/>
      </rPr>
      <t xml:space="preserve"> Little Blakenham, Baylham &amp; Nettlestead</t>
    </r>
  </si>
  <si>
    <r>
      <t xml:space="preserve">Needham Market </t>
    </r>
    <r>
      <rPr>
        <b/>
        <i/>
        <sz val="11"/>
        <color theme="7" tint="0.39997558519241921"/>
        <rFont val="Calibri"/>
        <family val="2"/>
        <scheme val="minor"/>
      </rPr>
      <t>w</t>
    </r>
    <r>
      <rPr>
        <b/>
        <sz val="11"/>
        <color theme="7" tint="0.39997558519241921"/>
        <rFont val="Calibri"/>
        <family val="2"/>
        <scheme val="minor"/>
      </rPr>
      <t xml:space="preserve"> Badley</t>
    </r>
  </si>
  <si>
    <r>
      <t xml:space="preserve">Haverhill </t>
    </r>
    <r>
      <rPr>
        <b/>
        <i/>
        <sz val="11"/>
        <color theme="7" tint="0.39997558519241921"/>
        <rFont val="Calibri"/>
        <family val="2"/>
        <scheme val="minor"/>
      </rPr>
      <t>w</t>
    </r>
    <r>
      <rPr>
        <b/>
        <sz val="11"/>
        <color theme="7" tint="0.39997558519241921"/>
        <rFont val="Calibri"/>
        <family val="2"/>
        <scheme val="minor"/>
      </rPr>
      <t xml:space="preserve"> Withersfield</t>
    </r>
  </si>
  <si>
    <r>
      <t xml:space="preserve">Bildeston </t>
    </r>
    <r>
      <rPr>
        <b/>
        <i/>
        <sz val="11"/>
        <color theme="7" tint="0.39997558519241921"/>
        <rFont val="Calibri"/>
        <family val="2"/>
        <scheme val="minor"/>
      </rPr>
      <t>w</t>
    </r>
    <r>
      <rPr>
        <b/>
        <sz val="11"/>
        <color theme="7" tint="0.39997558519241921"/>
        <rFont val="Calibri"/>
        <family val="2"/>
        <scheme val="minor"/>
      </rPr>
      <t xml:space="preserve"> Wattisham &amp; Lindsey, Whatfield </t>
    </r>
    <r>
      <rPr>
        <b/>
        <i/>
        <sz val="11"/>
        <color theme="7" tint="0.39997558519241921"/>
        <rFont val="Calibri"/>
        <family val="2"/>
        <scheme val="minor"/>
      </rPr>
      <t>w</t>
    </r>
    <r>
      <rPr>
        <b/>
        <sz val="11"/>
        <color theme="7" tint="0.39997558519241921"/>
        <rFont val="Calibri"/>
        <family val="2"/>
        <scheme val="minor"/>
      </rPr>
      <t xml:space="preserve"> Semer, Nedging &amp; Naughton</t>
    </r>
  </si>
  <si>
    <r>
      <t xml:space="preserve">Elmsett </t>
    </r>
    <r>
      <rPr>
        <b/>
        <i/>
        <sz val="11"/>
        <color theme="7" tint="0.39997558519241921"/>
        <rFont val="Calibri"/>
        <family val="2"/>
        <scheme val="minor"/>
      </rPr>
      <t>w</t>
    </r>
    <r>
      <rPr>
        <b/>
        <sz val="11"/>
        <color theme="7" tint="0.39997558519241921"/>
        <rFont val="Calibri"/>
        <family val="2"/>
        <scheme val="minor"/>
      </rPr>
      <t xml:space="preserve"> Aldham, Hintlesham, Chattisham &amp; Kersey</t>
    </r>
  </si>
  <si>
    <r>
      <t xml:space="preserve">Stoke-by-Nayland </t>
    </r>
    <r>
      <rPr>
        <b/>
        <i/>
        <sz val="11"/>
        <color theme="7" tint="0.39997558519241921"/>
        <rFont val="Calibri"/>
        <family val="2"/>
        <scheme val="minor"/>
      </rPr>
      <t>w</t>
    </r>
    <r>
      <rPr>
        <b/>
        <sz val="11"/>
        <color theme="7" tint="0.39997558519241921"/>
        <rFont val="Calibri"/>
        <family val="2"/>
        <scheme val="minor"/>
      </rPr>
      <t xml:space="preserve"> Leavenheath &amp; Polstead combined </t>
    </r>
    <r>
      <rPr>
        <b/>
        <i/>
        <sz val="11"/>
        <color theme="7" tint="0.39997558519241921"/>
        <rFont val="Calibri"/>
        <family val="2"/>
        <scheme val="minor"/>
      </rPr>
      <t>w</t>
    </r>
    <r>
      <rPr>
        <b/>
        <sz val="11"/>
        <color theme="7" tint="0.39997558519241921"/>
        <rFont val="Calibri"/>
        <family val="2"/>
        <scheme val="minor"/>
      </rPr>
      <t xml:space="preserve"> Nayland &amp; Wissington</t>
    </r>
  </si>
  <si>
    <r>
      <t xml:space="preserve">The Benefice of Pakenham </t>
    </r>
    <r>
      <rPr>
        <b/>
        <i/>
        <sz val="11"/>
        <color theme="7" tint="0.39997558519241921"/>
        <rFont val="Calibri"/>
        <family val="2"/>
        <scheme val="minor"/>
      </rPr>
      <t>w</t>
    </r>
    <r>
      <rPr>
        <b/>
        <sz val="11"/>
        <color theme="7" tint="0.39997558519241921"/>
        <rFont val="Calibri"/>
        <family val="2"/>
        <scheme val="minor"/>
      </rPr>
      <t xml:space="preserve"> Norton, Tostock, Great Ashfield, Hunston &amp; Stowlangtoft</t>
    </r>
  </si>
  <si>
    <r>
      <t xml:space="preserve">Bradfield St Clare, Bradfield St George </t>
    </r>
    <r>
      <rPr>
        <b/>
        <i/>
        <sz val="11"/>
        <color theme="7" tint="0.39997558519241921"/>
        <rFont val="Calibri"/>
        <family val="2"/>
        <scheme val="minor"/>
      </rPr>
      <t>w</t>
    </r>
    <r>
      <rPr>
        <b/>
        <sz val="11"/>
        <color theme="7" tint="0.39997558519241921"/>
        <rFont val="Calibri"/>
        <family val="2"/>
        <scheme val="minor"/>
      </rPr>
      <t xml:space="preserve"> Little Whelnetham, Cockfield, Felsham &amp; Gedding</t>
    </r>
  </si>
  <si>
    <r>
      <t xml:space="preserve">Woolpit </t>
    </r>
    <r>
      <rPr>
        <b/>
        <i/>
        <sz val="11"/>
        <color theme="7" tint="0.39997558519241921"/>
        <rFont val="Calibri"/>
        <family val="2"/>
        <scheme val="minor"/>
      </rPr>
      <t>w</t>
    </r>
    <r>
      <rPr>
        <b/>
        <sz val="11"/>
        <color theme="7" tint="0.39997558519241921"/>
        <rFont val="Calibri"/>
        <family val="2"/>
        <scheme val="minor"/>
      </rPr>
      <t xml:space="preserve"> Drinkstone</t>
    </r>
  </si>
  <si>
    <r>
      <t xml:space="preserve">Bacton </t>
    </r>
    <r>
      <rPr>
        <b/>
        <i/>
        <sz val="11"/>
        <color theme="7" tint="0.39997558519241921"/>
        <rFont val="Calibri"/>
        <family val="2"/>
        <scheme val="minor"/>
      </rPr>
      <t>w</t>
    </r>
    <r>
      <rPr>
        <b/>
        <sz val="11"/>
        <color theme="7" tint="0.39997558519241921"/>
        <rFont val="Calibri"/>
        <family val="2"/>
        <scheme val="minor"/>
      </rPr>
      <t xml:space="preserve"> Wyverstone, Cotton &amp; Old Newton, &amp; Wickham Skeith</t>
    </r>
  </si>
  <si>
    <t>Combs &amp; Gt Finborough w Onehouse…</t>
  </si>
  <si>
    <r>
      <t xml:space="preserve">Haughley </t>
    </r>
    <r>
      <rPr>
        <b/>
        <i/>
        <sz val="11"/>
        <color theme="7" tint="0.39997558519241921"/>
        <rFont val="Calibri"/>
        <family val="2"/>
        <scheme val="minor"/>
      </rPr>
      <t>w</t>
    </r>
    <r>
      <rPr>
        <b/>
        <sz val="11"/>
        <color theme="7" tint="0.39997558519241921"/>
        <rFont val="Calibri"/>
        <family val="2"/>
        <scheme val="minor"/>
      </rPr>
      <t xml:space="preserve"> Wetherden and Stowupland</t>
    </r>
  </si>
  <si>
    <r>
      <t xml:space="preserve">Acton </t>
    </r>
    <r>
      <rPr>
        <b/>
        <i/>
        <sz val="11"/>
        <color theme="9" tint="-0.249977111117893"/>
        <rFont val="Calibri"/>
        <family val="2"/>
        <scheme val="minor"/>
      </rPr>
      <t>w</t>
    </r>
    <r>
      <rPr>
        <b/>
        <sz val="11"/>
        <color theme="9" tint="-0.249977111117893"/>
        <rFont val="Calibri"/>
        <family val="2"/>
        <scheme val="minor"/>
      </rPr>
      <t xml:space="preserve"> Gt Waldingfield</t>
    </r>
  </si>
  <si>
    <r>
      <t xml:space="preserve">Bures </t>
    </r>
    <r>
      <rPr>
        <b/>
        <i/>
        <sz val="11"/>
        <color theme="9" tint="-0.249977111117893"/>
        <rFont val="Calibri"/>
        <family val="2"/>
        <scheme val="minor"/>
      </rPr>
      <t>w</t>
    </r>
    <r>
      <rPr>
        <b/>
        <sz val="11"/>
        <color theme="9" tint="-0.249977111117893"/>
        <rFont val="Calibri"/>
        <family val="2"/>
        <scheme val="minor"/>
      </rPr>
      <t xml:space="preserve"> Assington &amp; Little Cornard</t>
    </r>
  </si>
  <si>
    <r>
      <t xml:space="preserve">Bury St Edmunds St Mary </t>
    </r>
    <r>
      <rPr>
        <b/>
        <i/>
        <sz val="11"/>
        <color theme="9" tint="-0.249977111117893"/>
        <rFont val="Calibri"/>
        <family val="2"/>
        <scheme val="minor"/>
      </rPr>
      <t>w</t>
    </r>
    <r>
      <rPr>
        <b/>
        <sz val="11"/>
        <color theme="9" tint="-0.249977111117893"/>
        <rFont val="Calibri"/>
        <family val="2"/>
        <scheme val="minor"/>
      </rPr>
      <t xml:space="preserve"> St Peter District Church</t>
    </r>
  </si>
  <si>
    <t>Great Barton &amp; Thurston</t>
  </si>
  <si>
    <r>
      <t xml:space="preserve">Ipswich St Helen, Holy Trinity, &amp; St Clement </t>
    </r>
    <r>
      <rPr>
        <b/>
        <i/>
        <sz val="11"/>
        <color theme="9" tint="-0.249977111117893"/>
        <rFont val="Calibri"/>
        <family val="2"/>
        <scheme val="minor"/>
      </rPr>
      <t>w</t>
    </r>
    <r>
      <rPr>
        <b/>
        <sz val="11"/>
        <color theme="9" tint="-0.249977111117893"/>
        <rFont val="Calibri"/>
        <family val="2"/>
        <scheme val="minor"/>
      </rPr>
      <t xml:space="preserve"> St Luke</t>
    </r>
  </si>
  <si>
    <r>
      <t xml:space="preserve">Ipswich St Matthew </t>
    </r>
    <r>
      <rPr>
        <b/>
        <i/>
        <sz val="11"/>
        <color theme="9" tint="-0.249977111117893"/>
        <rFont val="Calibri"/>
        <family val="2"/>
        <scheme val="minor"/>
      </rPr>
      <t>w</t>
    </r>
    <r>
      <rPr>
        <b/>
        <sz val="11"/>
        <color theme="9" tint="-0.249977111117893"/>
        <rFont val="Calibri"/>
        <family val="2"/>
        <scheme val="minor"/>
      </rPr>
      <t xml:space="preserve"> Triangle &amp; All Saints</t>
    </r>
  </si>
  <si>
    <r>
      <t xml:space="preserve">Felixstowe St John the Baptist </t>
    </r>
    <r>
      <rPr>
        <b/>
        <i/>
        <sz val="11"/>
        <color theme="9" tint="-0.249977111117893"/>
        <rFont val="Calibri"/>
        <family val="2"/>
        <scheme val="minor"/>
      </rPr>
      <t>w</t>
    </r>
    <r>
      <rPr>
        <b/>
        <sz val="11"/>
        <color theme="9" tint="-0.249977111117893"/>
        <rFont val="Calibri"/>
        <family val="2"/>
        <scheme val="minor"/>
      </rPr>
      <t xml:space="preserve"> St Edmund</t>
    </r>
  </si>
  <si>
    <r>
      <t xml:space="preserve">Felixstowe St Peter &amp; St Paul </t>
    </r>
    <r>
      <rPr>
        <b/>
        <i/>
        <sz val="11"/>
        <color theme="9" tint="-0.249977111117893"/>
        <rFont val="Calibri"/>
        <family val="2"/>
        <scheme val="minor"/>
      </rPr>
      <t>w</t>
    </r>
    <r>
      <rPr>
        <b/>
        <sz val="11"/>
        <color theme="9" tint="-0.249977111117893"/>
        <rFont val="Calibri"/>
        <family val="2"/>
        <scheme val="minor"/>
      </rPr>
      <t xml:space="preserve"> St Andrew &amp; St Nicholas</t>
    </r>
  </si>
  <si>
    <r>
      <t xml:space="preserve">Martlesham </t>
    </r>
    <r>
      <rPr>
        <b/>
        <i/>
        <sz val="11"/>
        <color theme="9" tint="-0.249977111117893"/>
        <rFont val="Calibri"/>
        <family val="2"/>
        <scheme val="minor"/>
      </rPr>
      <t>w</t>
    </r>
    <r>
      <rPr>
        <b/>
        <sz val="11"/>
        <color theme="9" tint="-0.249977111117893"/>
        <rFont val="Calibri"/>
        <family val="2"/>
        <scheme val="minor"/>
      </rPr>
      <t xml:space="preserve"> Brightwell</t>
    </r>
  </si>
  <si>
    <t>Walton &amp; Trimley</t>
  </si>
  <si>
    <t>The Orwell &amp; Deben Rural Benefice</t>
  </si>
  <si>
    <r>
      <t xml:space="preserve">Redgrave cum Botesdale </t>
    </r>
    <r>
      <rPr>
        <i/>
        <sz val="11"/>
        <color theme="9" tint="-0.249977111117893"/>
        <rFont val="Calibri"/>
        <family val="2"/>
        <scheme val="minor"/>
      </rPr>
      <t>w</t>
    </r>
    <r>
      <rPr>
        <sz val="11"/>
        <color theme="9" tint="-0.249977111117893"/>
        <rFont val="Calibri"/>
        <family val="2"/>
        <scheme val="minor"/>
      </rPr>
      <t xml:space="preserve"> Rickinghall</t>
    </r>
  </si>
  <si>
    <r>
      <t xml:space="preserve">Eye </t>
    </r>
    <r>
      <rPr>
        <i/>
        <sz val="11"/>
        <color theme="9" tint="-0.249977111117893"/>
        <rFont val="Calibri"/>
        <family val="2"/>
        <scheme val="minor"/>
      </rPr>
      <t>w</t>
    </r>
    <r>
      <rPr>
        <sz val="11"/>
        <color theme="9" tint="-0.249977111117893"/>
        <rFont val="Calibri"/>
        <family val="2"/>
        <scheme val="minor"/>
      </rPr>
      <t xml:space="preserve"> Braiseworth</t>
    </r>
  </si>
  <si>
    <r>
      <t xml:space="preserve">Stoke Ash </t>
    </r>
    <r>
      <rPr>
        <i/>
        <sz val="11"/>
        <color theme="9" tint="-0.249977111117893"/>
        <rFont val="Calibri"/>
        <family val="2"/>
        <scheme val="minor"/>
      </rPr>
      <t>w</t>
    </r>
    <r>
      <rPr>
        <sz val="11"/>
        <color theme="9" tint="-0.249977111117893"/>
        <rFont val="Calibri"/>
        <family val="2"/>
        <scheme val="minor"/>
      </rPr>
      <t xml:space="preserve"> Thwaite</t>
    </r>
  </si>
  <si>
    <r>
      <t xml:space="preserve">Worlingworth </t>
    </r>
    <r>
      <rPr>
        <i/>
        <sz val="11"/>
        <color theme="9" tint="-0.249977111117893"/>
        <rFont val="Calibri"/>
        <family val="2"/>
        <scheme val="minor"/>
      </rPr>
      <t>w</t>
    </r>
    <r>
      <rPr>
        <sz val="11"/>
        <color theme="9" tint="-0.249977111117893"/>
        <rFont val="Calibri"/>
        <family val="2"/>
        <scheme val="minor"/>
      </rPr>
      <t xml:space="preserve"> Southolt</t>
    </r>
  </si>
  <si>
    <r>
      <t xml:space="preserve">Framlingham </t>
    </r>
    <r>
      <rPr>
        <b/>
        <i/>
        <sz val="11"/>
        <color rgb="FFC00000"/>
        <rFont val="Calibri"/>
        <family val="2"/>
        <scheme val="minor"/>
      </rPr>
      <t>w</t>
    </r>
    <r>
      <rPr>
        <b/>
        <sz val="11"/>
        <color rgb="FFC00000"/>
        <rFont val="Calibri"/>
        <family val="2"/>
        <scheme val="minor"/>
      </rPr>
      <t xml:space="preserve"> Saxtead</t>
    </r>
  </si>
  <si>
    <r>
      <t xml:space="preserve">Wickham Market </t>
    </r>
    <r>
      <rPr>
        <b/>
        <i/>
        <sz val="11"/>
        <color rgb="FFC00000"/>
        <rFont val="Calibri"/>
        <family val="2"/>
        <scheme val="minor"/>
      </rPr>
      <t>w</t>
    </r>
    <r>
      <rPr>
        <b/>
        <sz val="11"/>
        <color rgb="FFC00000"/>
        <rFont val="Calibri"/>
        <family val="2"/>
        <scheme val="minor"/>
      </rPr>
      <t xml:space="preserve"> Pettistree</t>
    </r>
  </si>
  <si>
    <r>
      <t xml:space="preserve">Capel St Mary </t>
    </r>
    <r>
      <rPr>
        <b/>
        <i/>
        <sz val="11"/>
        <color rgb="FFC00000"/>
        <rFont val="Calibri"/>
        <family val="2"/>
        <scheme val="minor"/>
      </rPr>
      <t>w</t>
    </r>
    <r>
      <rPr>
        <b/>
        <sz val="11"/>
        <color rgb="FFC00000"/>
        <rFont val="Calibri"/>
        <family val="2"/>
        <scheme val="minor"/>
      </rPr>
      <t xml:space="preserve"> Little Wenham &amp; Great Wenham</t>
    </r>
  </si>
  <si>
    <t>East Bergholt &amp; Brantham</t>
  </si>
  <si>
    <r>
      <t xml:space="preserve">Copdock </t>
    </r>
    <r>
      <rPr>
        <i/>
        <sz val="11"/>
        <color rgb="FFC00000"/>
        <rFont val="Calibri"/>
        <family val="2"/>
        <scheme val="minor"/>
      </rPr>
      <t>w</t>
    </r>
    <r>
      <rPr>
        <sz val="11"/>
        <color rgb="FFC00000"/>
        <rFont val="Calibri"/>
        <family val="2"/>
        <scheme val="minor"/>
      </rPr>
      <t xml:space="preserve"> Washbrook</t>
    </r>
  </si>
  <si>
    <r>
      <t xml:space="preserve">Saxmundham </t>
    </r>
    <r>
      <rPr>
        <b/>
        <i/>
        <sz val="11"/>
        <color rgb="FFC00000"/>
        <rFont val="Calibri"/>
        <family val="2"/>
        <scheme val="minor"/>
      </rPr>
      <t>w</t>
    </r>
    <r>
      <rPr>
        <b/>
        <sz val="11"/>
        <color rgb="FFC00000"/>
        <rFont val="Calibri"/>
        <family val="2"/>
        <scheme val="minor"/>
      </rPr>
      <t xml:space="preserve"> Kelsale-cum-Carlton</t>
    </r>
  </si>
  <si>
    <r>
      <t xml:space="preserve">Barsham </t>
    </r>
    <r>
      <rPr>
        <i/>
        <sz val="11"/>
        <color rgb="FFC00000"/>
        <rFont val="Calibri"/>
        <family val="2"/>
        <scheme val="minor"/>
      </rPr>
      <t>w</t>
    </r>
    <r>
      <rPr>
        <sz val="11"/>
        <color rgb="FFC00000"/>
        <rFont val="Calibri"/>
        <family val="2"/>
        <scheme val="minor"/>
      </rPr>
      <t xml:space="preserve"> Shipmeadow</t>
    </r>
  </si>
  <si>
    <r>
      <t xml:space="preserve">Heveningham </t>
    </r>
    <r>
      <rPr>
        <b/>
        <i/>
        <sz val="11"/>
        <color rgb="FFC00000"/>
        <rFont val="Calibri"/>
        <family val="2"/>
        <scheme val="minor"/>
      </rPr>
      <t>w</t>
    </r>
    <r>
      <rPr>
        <b/>
        <sz val="11"/>
        <color rgb="FFC00000"/>
        <rFont val="Calibri"/>
        <family val="2"/>
        <scheme val="minor"/>
      </rPr>
      <t xml:space="preserve"> Ubbeston, Huntingfield &amp; Cookley</t>
    </r>
  </si>
  <si>
    <r>
      <t xml:space="preserve">Heveningham </t>
    </r>
    <r>
      <rPr>
        <i/>
        <sz val="11"/>
        <color rgb="FFC00000"/>
        <rFont val="Calibri"/>
        <family val="2"/>
        <scheme val="minor"/>
      </rPr>
      <t>w</t>
    </r>
    <r>
      <rPr>
        <sz val="11"/>
        <color rgb="FFC00000"/>
        <rFont val="Calibri"/>
        <family val="2"/>
        <scheme val="minor"/>
      </rPr>
      <t xml:space="preserve"> Ubbeston</t>
    </r>
  </si>
  <si>
    <t>Hundred River &amp; Wainford</t>
  </si>
  <si>
    <r>
      <t xml:space="preserve">Rumburgh </t>
    </r>
    <r>
      <rPr>
        <i/>
        <sz val="11"/>
        <color rgb="FFC00000"/>
        <rFont val="Calibri"/>
        <family val="2"/>
        <scheme val="minor"/>
      </rPr>
      <t>w</t>
    </r>
    <r>
      <rPr>
        <sz val="11"/>
        <color rgb="FFC00000"/>
        <rFont val="Calibri"/>
        <family val="2"/>
        <scheme val="minor"/>
      </rPr>
      <t xml:space="preserve"> All Saints South Elmham &amp; St Nicholas South Elmham</t>
    </r>
  </si>
  <si>
    <r>
      <t xml:space="preserve">The Benefice of Wrentham, Covehithe </t>
    </r>
    <r>
      <rPr>
        <b/>
        <i/>
        <sz val="11"/>
        <color rgb="FFC00000"/>
        <rFont val="Calibri"/>
        <family val="2"/>
        <scheme val="minor"/>
      </rPr>
      <t>w</t>
    </r>
    <r>
      <rPr>
        <b/>
        <sz val="11"/>
        <color rgb="FFC00000"/>
        <rFont val="Calibri"/>
        <family val="2"/>
        <scheme val="minor"/>
      </rPr>
      <t xml:space="preserve"> Benacre, Henstead </t>
    </r>
    <r>
      <rPr>
        <b/>
        <i/>
        <sz val="11"/>
        <color rgb="FFC00000"/>
        <rFont val="Calibri"/>
        <family val="2"/>
        <scheme val="minor"/>
      </rPr>
      <t>w</t>
    </r>
    <r>
      <rPr>
        <b/>
        <sz val="11"/>
        <color rgb="FFC00000"/>
        <rFont val="Calibri"/>
        <family val="2"/>
        <scheme val="minor"/>
      </rPr>
      <t xml:space="preserve"> Huiver &amp; Frostenden</t>
    </r>
  </si>
  <si>
    <t>Melton &amp; Ufford</t>
  </si>
  <si>
    <t>Woodbridge St John &amp; Bredfield</t>
  </si>
  <si>
    <r>
      <t xml:space="preserve">Westerfield &amp; Tuddenham St Martin </t>
    </r>
    <r>
      <rPr>
        <b/>
        <i/>
        <sz val="11"/>
        <color theme="9" tint="-0.249977111117893"/>
        <rFont val="Calibri"/>
        <family val="2"/>
        <scheme val="minor"/>
      </rPr>
      <t>w</t>
    </r>
    <r>
      <rPr>
        <b/>
        <sz val="11"/>
        <color theme="9" tint="-0.249977111117893"/>
        <rFont val="Calibri"/>
        <family val="2"/>
        <scheme val="minor"/>
      </rPr>
      <t xml:space="preserve"> Witnesham</t>
    </r>
  </si>
  <si>
    <t xml:space="preserve">Walpole </t>
  </si>
  <si>
    <t>Combs &amp; Finborough Benefice</t>
  </si>
  <si>
    <t>Kesgrave, Little Bealings &amp; Playford</t>
  </si>
  <si>
    <r>
      <t xml:space="preserve">Thorndon </t>
    </r>
    <r>
      <rPr>
        <i/>
        <sz val="11"/>
        <color theme="9" tint="-0.249977111117893"/>
        <rFont val="Calibri"/>
        <family val="2"/>
        <scheme val="minor"/>
      </rPr>
      <t>w</t>
    </r>
    <r>
      <rPr>
        <sz val="11"/>
        <color theme="9" tint="-0.249977111117893"/>
        <rFont val="Calibri"/>
        <family val="2"/>
        <scheme val="minor"/>
      </rPr>
      <t xml:space="preserve"> Rishangles</t>
    </r>
  </si>
  <si>
    <t>The Benefice of Pakenham w Norton, Tostock, Great Ashfield, Hunston &amp; Stowlangtoft</t>
  </si>
  <si>
    <t>The Benefice of Wrentham, Covehithe w Benacre, Henstead w Huiver &amp; Frostenden</t>
  </si>
  <si>
    <t>The Lark Valley &amp; North Bury Benefice</t>
  </si>
  <si>
    <t>Whitton w Thurleston &amp; Akenham</t>
  </si>
  <si>
    <t>Westerfield &amp; Tuddenham St Martin w Witnesham</t>
  </si>
  <si>
    <t>Wickham Market w Pettistree</t>
  </si>
  <si>
    <t>Woodbridge St Mary the Virgin &amp; Gt Bealings</t>
  </si>
  <si>
    <t>A Birkin &amp; Sons Limited</t>
  </si>
  <si>
    <t>birkins@btconnect.com</t>
  </si>
  <si>
    <t>C1257</t>
  </si>
  <si>
    <t>A&amp;C Tadman Ltd</t>
  </si>
  <si>
    <t>info@actadman.co.uk</t>
  </si>
  <si>
    <t>01923264296</t>
  </si>
  <si>
    <t>C1372</t>
  </si>
  <si>
    <t>Adam &amp; Greenwood</t>
  </si>
  <si>
    <t>info@afuneral.co.uk</t>
  </si>
  <si>
    <t>01245496620</t>
  </si>
  <si>
    <t>C1289</t>
  </si>
  <si>
    <t>frank@ajwakely.com</t>
  </si>
  <si>
    <t>01935 479913</t>
  </si>
  <si>
    <t>afsaccounts@funeralhelp.co.uk</t>
  </si>
  <si>
    <t>Arthur Jary &amp; Sons Ltd</t>
  </si>
  <si>
    <t>oulton@arthurjary.co.uk</t>
  </si>
  <si>
    <t>C1315</t>
  </si>
  <si>
    <t>Arthur Jary &amp; Sons Ltd (Head Office)</t>
  </si>
  <si>
    <t>info@arthurjary.co.uk</t>
  </si>
  <si>
    <t>01493844363</t>
  </si>
  <si>
    <t>C1311</t>
  </si>
  <si>
    <t>Co-op FD Barnet (EN5 5SN)</t>
  </si>
  <si>
    <t>barnet@coop.co.uk</t>
  </si>
  <si>
    <t>020 8364 9598</t>
  </si>
  <si>
    <t>C1234</t>
  </si>
  <si>
    <t>Co-op Funeral Care - Great Yarmouth NR31 7BJ</t>
  </si>
  <si>
    <t>Co-op Funeral Care - Halesworth</t>
  </si>
  <si>
    <t>halesworth@coop.co.uk</t>
  </si>
  <si>
    <t>C1216</t>
  </si>
  <si>
    <t>Co-Op Funeral Care Great Tey</t>
  </si>
  <si>
    <t>colchestergreatt@letsco-operate.com</t>
  </si>
  <si>
    <t>01206211324</t>
  </si>
  <si>
    <t>C1294</t>
  </si>
  <si>
    <t>Co-op Funeral Care, Felixstowe-IP11 7AD</t>
  </si>
  <si>
    <t>Cossey Funeral Services</t>
  </si>
  <si>
    <t xml:space="preserve">Cromer and District Funeral Services </t>
  </si>
  <si>
    <t>info@cromeranddistrictfuneralservices.co.uk</t>
  </si>
  <si>
    <t>01263 514814</t>
  </si>
  <si>
    <t>C0925</t>
  </si>
  <si>
    <t>D J Bewley Funeral Directors</t>
  </si>
  <si>
    <t>contact@djbewley.com</t>
  </si>
  <si>
    <t>01225 702521</t>
  </si>
  <si>
    <t>C1322</t>
  </si>
  <si>
    <t>East of England Co-Op FS (Norhich)</t>
  </si>
  <si>
    <t>ststephens@eastofengland.coop</t>
  </si>
  <si>
    <t>01603 625 495</t>
  </si>
  <si>
    <t>C1351</t>
  </si>
  <si>
    <t>George James &amp; Son Funeral Service (Inc Brewins)-Cambridgeshire</t>
  </si>
  <si>
    <t>march.funeral@centralengland.coop</t>
  </si>
  <si>
    <t>01354 652208</t>
  </si>
  <si>
    <t>C1248</t>
  </si>
  <si>
    <t>Norwich.Admin@dignityuk.co.uk</t>
  </si>
  <si>
    <t>01603702460</t>
  </si>
  <si>
    <t>C1187</t>
  </si>
  <si>
    <t>Gordon Rooney Funeral Servs/Earlham Funeral Care</t>
  </si>
  <si>
    <t>earlham@coop.co.uk</t>
  </si>
  <si>
    <t>01603219216</t>
  </si>
  <si>
    <t>C1292</t>
  </si>
  <si>
    <t>Graham Tresidder &amp; Son -Crewe &amp; Nantwich Funeral Services</t>
  </si>
  <si>
    <t>nantwichfuneralservices@yahoo.co.uk</t>
  </si>
  <si>
    <t xml:space="preserve">01270 812512					</t>
  </si>
  <si>
    <t>C1222</t>
  </si>
  <si>
    <t xml:space="preserve">01255 553398 </t>
  </si>
  <si>
    <t>Holmes &amp; Family Funeral Directors</t>
  </si>
  <si>
    <t>sarahleeholmesfunerals@gmail.com</t>
  </si>
  <si>
    <t>01252 628600</t>
  </si>
  <si>
    <t>C1335</t>
  </si>
  <si>
    <t>Kevin Cobbold Funeral Services Ltd</t>
  </si>
  <si>
    <t>01206 528800</t>
  </si>
  <si>
    <t>C0829</t>
  </si>
  <si>
    <t>Leiston Funeral Directors, East of England Co Op</t>
  </si>
  <si>
    <t>leistonff@eastofengland.coop</t>
  </si>
  <si>
    <t>01728 885658</t>
  </si>
  <si>
    <t>C1318</t>
  </si>
  <si>
    <t>Low Cost Funeral</t>
  </si>
  <si>
    <t>info@low-cost-funeral.co.uk</t>
  </si>
  <si>
    <t>08008021718</t>
  </si>
  <si>
    <t>C1291</t>
  </si>
  <si>
    <t>accounts@mark-skinner.org.uk</t>
  </si>
  <si>
    <t>Mark Skinner Funeral Service</t>
  </si>
  <si>
    <t>C1314</t>
  </si>
  <si>
    <t>C1059</t>
  </si>
  <si>
    <t>Michael Gamble - Stroud</t>
  </si>
  <si>
    <t>michaelgamble.stroud@funeralpartners.co.uk</t>
  </si>
  <si>
    <t>C1290</t>
  </si>
  <si>
    <t>Newlings of Royston Funeral Directors</t>
  </si>
  <si>
    <t>jessica.oakley@newlingsofroyston.co.uk</t>
  </si>
  <si>
    <t>01763 242375</t>
  </si>
  <si>
    <t>C1207</t>
  </si>
  <si>
    <t>P. G. Oxley Ltd</t>
  </si>
  <si>
    <t>Walton@pgoxley.co.uk</t>
  </si>
  <si>
    <t>01255 675549</t>
  </si>
  <si>
    <t>C1356</t>
  </si>
  <si>
    <t>hayley@peasgoodandskeates.co.uk</t>
  </si>
  <si>
    <t>Peasgood &amp; Skeats - Duxford</t>
  </si>
  <si>
    <t>C1109</t>
  </si>
  <si>
    <t>R. B. Copping Independent Family Funeral Service, Poringland</t>
  </si>
  <si>
    <t>01379 853999 - Donna</t>
  </si>
  <si>
    <t>S Stibbards &amp; Son Ltd</t>
  </si>
  <si>
    <t>accounts@stibbards.co.uk</t>
  </si>
  <si>
    <t>01702 558717</t>
  </si>
  <si>
    <t>C1310</t>
  </si>
  <si>
    <t>Tapper Funeral Service</t>
  </si>
  <si>
    <t>PaulD@tapperfuneralservice.co.uk</t>
  </si>
  <si>
    <t>01590 644664</t>
  </si>
  <si>
    <t>C1317</t>
  </si>
  <si>
    <t>Thorpe St Andrew Funeral Care</t>
  </si>
  <si>
    <t>thorpestandrew@coop.co.uk</t>
  </si>
  <si>
    <t>01603432011</t>
  </si>
  <si>
    <t>C1293</t>
  </si>
  <si>
    <t>Tracey Campbell</t>
  </si>
  <si>
    <t>abbey.colchester@dignityfunerals.co.uk</t>
  </si>
  <si>
    <t>01206 366632</t>
  </si>
  <si>
    <t>C1189</t>
  </si>
  <si>
    <t>Turner &amp; Son</t>
  </si>
  <si>
    <t>turnerandson@eplusmail.com</t>
  </si>
  <si>
    <t>01354 652101</t>
  </si>
  <si>
    <t>C1364</t>
  </si>
  <si>
    <t>C1213</t>
  </si>
  <si>
    <t>Welham Jones</t>
  </si>
  <si>
    <t>sevenoaks@welhamjones.co.uk</t>
  </si>
  <si>
    <t>01732 742400</t>
  </si>
  <si>
    <t>C1188</t>
  </si>
  <si>
    <t>J Gedge &amp; Sons, Funeral Director Norwich</t>
  </si>
  <si>
    <t>Market End</t>
  </si>
  <si>
    <t>Coggeshall</t>
  </si>
  <si>
    <t>CO6 1NH</t>
  </si>
  <si>
    <t>39a High Street</t>
  </si>
  <si>
    <t>Kings Langley</t>
  </si>
  <si>
    <t>WD4 8AB</t>
  </si>
  <si>
    <t>185 New London Road Chelmsford</t>
  </si>
  <si>
    <t>Moulsham And Central</t>
  </si>
  <si>
    <t>CM2 0AE</t>
  </si>
  <si>
    <t>2 Gorleston Road</t>
  </si>
  <si>
    <t>NR32 3AG</t>
  </si>
  <si>
    <t>213-215 Northgate Street</t>
  </si>
  <si>
    <t>NR30 1DH</t>
  </si>
  <si>
    <t>74 High Street Barnet Hertfordshire</t>
  </si>
  <si>
    <t>High Barnet</t>
  </si>
  <si>
    <t>EN5 5SN</t>
  </si>
  <si>
    <t>The Cemetery Chapel, Holton Road</t>
  </si>
  <si>
    <t>Unit 2 Teybrook Centre, Brook Road, Great Tey</t>
  </si>
  <si>
    <t>CO6 1JE</t>
  </si>
  <si>
    <t>West Street</t>
  </si>
  <si>
    <t>NR27 9DS</t>
  </si>
  <si>
    <t>15 Bank St</t>
  </si>
  <si>
    <t>Melksham</t>
  </si>
  <si>
    <t>SN12 6LE</t>
  </si>
  <si>
    <t>St Stephen's Square</t>
  </si>
  <si>
    <t>NR1 3SS</t>
  </si>
  <si>
    <t>City Road</t>
  </si>
  <si>
    <t>March</t>
  </si>
  <si>
    <t>PE15 9LT</t>
  </si>
  <si>
    <t>Horning Road West Hoveton Norfolk</t>
  </si>
  <si>
    <t>Hoveton &amp; Tunstead</t>
  </si>
  <si>
    <t>NR12 8QJ</t>
  </si>
  <si>
    <t>112 Bowthorpe Road</t>
  </si>
  <si>
    <t>NR2 3TR</t>
  </si>
  <si>
    <t>62 Hospital Street</t>
  </si>
  <si>
    <t>NANTWICH</t>
  </si>
  <si>
    <t>CW5 5RP</t>
  </si>
  <si>
    <t>20 Fleet Roa</t>
  </si>
  <si>
    <t>Fleet</t>
  </si>
  <si>
    <t>GU51 4QG</t>
  </si>
  <si>
    <t>43 Sizewell Road</t>
  </si>
  <si>
    <t>IP16 4AD</t>
  </si>
  <si>
    <t>Bicester Road</t>
  </si>
  <si>
    <t>Bicester</t>
  </si>
  <si>
    <t>OX27 9BS</t>
  </si>
  <si>
    <t>Unit 2, Bridge Farm, Ash Road, Lower Hacheston</t>
  </si>
  <si>
    <t>Station Road</t>
  </si>
  <si>
    <t>Stroud</t>
  </si>
  <si>
    <t>GL5 3AR</t>
  </si>
  <si>
    <t>Kingfisher House, Fish Hill</t>
  </si>
  <si>
    <t>Royston</t>
  </si>
  <si>
    <t>SG8 9LB</t>
  </si>
  <si>
    <t>43-47 High Street</t>
  </si>
  <si>
    <t>Walton-on-the-Nae</t>
  </si>
  <si>
    <t>CO14 8BE</t>
  </si>
  <si>
    <t>CB24 9YS</t>
  </si>
  <si>
    <t>4 Commmonhall Lane</t>
  </si>
  <si>
    <t>SS7 2RN</t>
  </si>
  <si>
    <t>28 High Street</t>
  </si>
  <si>
    <t>Milford on Sea</t>
  </si>
  <si>
    <t>SO41 0QD</t>
  </si>
  <si>
    <t>140 Thunder Lane Norwich</t>
  </si>
  <si>
    <t>Thorpe St Andrew North West</t>
  </si>
  <si>
    <t>NR7 0JE</t>
  </si>
  <si>
    <t>23B Drury Road Colchester</t>
  </si>
  <si>
    <t>New Town And Christ Church</t>
  </si>
  <si>
    <t>CO2 7UY</t>
  </si>
  <si>
    <t>PE15 9LS</t>
  </si>
  <si>
    <t>156 London Road Sevenoaks Kent</t>
  </si>
  <si>
    <t>Sevenoaks Town And St John's</t>
  </si>
  <si>
    <t>TN13 1DJ</t>
  </si>
  <si>
    <t>Brandon w Wangford</t>
  </si>
  <si>
    <t>Redgrave cum Botesdale w Rickinghall</t>
  </si>
  <si>
    <t>Stoke Ash w Thwaite</t>
  </si>
  <si>
    <t>Thorndon w Rishangles</t>
  </si>
  <si>
    <t>Worlingworth w Southolt</t>
  </si>
  <si>
    <t>Copdock w Washbrook</t>
  </si>
  <si>
    <t>Heveningham w Ubbeston</t>
  </si>
  <si>
    <t>Rumburgh w All Saints South Elmham &amp; St Nicholas South Elmham</t>
  </si>
  <si>
    <t>Parish Codes</t>
  </si>
  <si>
    <t>Turner Funerals - Brandon</t>
  </si>
  <si>
    <t>Turner Funerals - Thetford</t>
  </si>
  <si>
    <t>IP27 0BS</t>
  </si>
  <si>
    <t>-</t>
  </si>
  <si>
    <t>Burial of body / ashes / other lawful disposal (ashes) in cemetary (committal)</t>
  </si>
  <si>
    <t>AC Crockford &amp; Partners</t>
  </si>
  <si>
    <t>brenda.crockford1@gmail.com</t>
  </si>
  <si>
    <t>01986 782347</t>
  </si>
  <si>
    <t>C0735</t>
  </si>
  <si>
    <t>The Gables
St James</t>
  </si>
  <si>
    <t>IP19 0HT</t>
  </si>
  <si>
    <t>Co-Op Funeralcare, Billericay</t>
  </si>
  <si>
    <t>wendy.bingley@coop.co.uk</t>
  </si>
  <si>
    <t>01277658007</t>
  </si>
  <si>
    <t>C1384</t>
  </si>
  <si>
    <t>30 High Street</t>
  </si>
  <si>
    <t>CM12 9BQ</t>
  </si>
  <si>
    <t>Co-Op Funeralcare, Wellingborough</t>
  </si>
  <si>
    <t>wellingborough@letsco-operate.com</t>
  </si>
  <si>
    <t>01933 403976</t>
  </si>
  <si>
    <t>C1388</t>
  </si>
  <si>
    <t>3 Farm Road</t>
  </si>
  <si>
    <t>Wellingborough</t>
  </si>
  <si>
    <t>NN8 4UF</t>
  </si>
  <si>
    <t>E F Free</t>
  </si>
  <si>
    <t>ernandmal@gmail.com</t>
  </si>
  <si>
    <t>01206 844688</t>
  </si>
  <si>
    <t>C0649</t>
  </si>
  <si>
    <t>44 Howards Croft</t>
  </si>
  <si>
    <t>CO4 5FP</t>
  </si>
  <si>
    <t>East of England Co Op FS, Stanway</t>
  </si>
  <si>
    <t>stanwayff@eastofengland.coop</t>
  </si>
  <si>
    <t>01206807921</t>
  </si>
  <si>
    <t>C1414</t>
  </si>
  <si>
    <t>Stanway Retail Park, Peartree Rd</t>
  </si>
  <si>
    <t>C03 0LX</t>
  </si>
  <si>
    <t>East of England Co-op  Earls Colne</t>
  </si>
  <si>
    <t>earlscolneff@eastofengland.coop</t>
  </si>
  <si>
    <t>01787389465</t>
  </si>
  <si>
    <t>C1377</t>
  </si>
  <si>
    <t>23 High St, Earls Colne</t>
  </si>
  <si>
    <t>CO6 2PA</t>
  </si>
  <si>
    <t>East of England Co-op - Ips, 55 St Helens Street (IP4 2JL)</t>
  </si>
  <si>
    <t>01473 257242</t>
  </si>
  <si>
    <t>C0080</t>
  </si>
  <si>
    <t>55 St Helen`s Street, Ipswich</t>
  </si>
  <si>
    <t>East of England Co-op FS - Felixstowe (IP11 9BQ)</t>
  </si>
  <si>
    <t>Fakenham &amp; District FS Ltd</t>
  </si>
  <si>
    <t>emmadugganfakenhamfunerals@gmail.com</t>
  </si>
  <si>
    <t>01328 838838</t>
  </si>
  <si>
    <t>C1413</t>
  </si>
  <si>
    <t>Fakenham Rd, Weasenham St. Peter</t>
  </si>
  <si>
    <t>PE32 2TF</t>
  </si>
  <si>
    <t>G W Hardy of The Green</t>
  </si>
  <si>
    <t>contact@gwhardy.co.uk</t>
  </si>
  <si>
    <t>01371 810324</t>
  </si>
  <si>
    <t>C1415</t>
  </si>
  <si>
    <t>Finchingfield</t>
  </si>
  <si>
    <t>CM7 4JS</t>
  </si>
  <si>
    <t>Harvey Darke Funeral Services</t>
  </si>
  <si>
    <t>siblehedingham@harveydarke.co.uk</t>
  </si>
  <si>
    <t>01787461138</t>
  </si>
  <si>
    <t>C1389</t>
  </si>
  <si>
    <t>Queens Hse King Street</t>
  </si>
  <si>
    <t>CO10 2EB</t>
  </si>
  <si>
    <t>Howsham Memorials</t>
  </si>
  <si>
    <t>howsham-memorials@hotmail.co.uk</t>
  </si>
  <si>
    <t>01502 587770</t>
  </si>
  <si>
    <t>C1069</t>
  </si>
  <si>
    <t>Harbour Road,Oulton Broad</t>
  </si>
  <si>
    <t>NR32 3LX</t>
  </si>
  <si>
    <t>accounts@hunnaball.co.uk</t>
  </si>
  <si>
    <t>J K May</t>
  </si>
  <si>
    <t>Meredith Greengrass - BSE, Hospital Road (IP33 3JT)</t>
  </si>
  <si>
    <t>Meredith Greengrass - Needham Market (IP6 8AS)</t>
  </si>
  <si>
    <t>Meredith Greengrass - Stowmarket, Ipswich Street (IP14 1AH)</t>
  </si>
  <si>
    <t>Meredith Greengrass - Stowmarket, Marriotts Walk (IP14 1AF)</t>
  </si>
  <si>
    <t>Michael Denney and Sons</t>
  </si>
  <si>
    <t>Otley Funeralcare (Co-Op)</t>
  </si>
  <si>
    <t>frlotley@coop.co.uk</t>
  </si>
  <si>
    <t>01943 462185</t>
  </si>
  <si>
    <t>C1385</t>
  </si>
  <si>
    <t>61 Cross Green</t>
  </si>
  <si>
    <t>Otley Nr Leeds</t>
  </si>
  <si>
    <t>LS21 1HE</t>
  </si>
  <si>
    <t xml:space="preserve">Peasgood &amp; Skeates - DO NOT USE. Go to C1109 </t>
  </si>
  <si>
    <t>C1184</t>
  </si>
  <si>
    <t>Peasgood &amp; Skeats - DO NOT USE. Go to C1109</t>
  </si>
  <si>
    <t>C1190</t>
  </si>
  <si>
    <t>Richards Funeral Directors (Dignity)</t>
  </si>
  <si>
    <t>richards.witham@dignityfunerals.co.uk</t>
  </si>
  <si>
    <t>01376748980</t>
  </si>
  <si>
    <t>C1383</t>
  </si>
  <si>
    <t>78 Newland St</t>
  </si>
  <si>
    <t>Witham</t>
  </si>
  <si>
    <t>CM8 1AH</t>
  </si>
  <si>
    <t>bungay@rosedalefuneralhome.co.uk</t>
  </si>
  <si>
    <t>info@rosedalefuneralhome.co.uk</t>
  </si>
  <si>
    <t>halesworth@rosedalefuneralhome.co.uk</t>
  </si>
  <si>
    <t>wymondham@rosedalefuneralhome.co.uk</t>
  </si>
  <si>
    <t>harleston@rosedalefuneralhome.co.uk</t>
  </si>
  <si>
    <t>beccles@rosedalefuneralhome.co.uk</t>
  </si>
  <si>
    <t>attleborough@rosedalefuneralhome.co.uk</t>
  </si>
  <si>
    <t>2a Thetford Road</t>
  </si>
  <si>
    <t>Turner Funerals - DO NOT USE. Go to C1213</t>
  </si>
  <si>
    <t>C0062</t>
  </si>
  <si>
    <t>15-15a Old Market St</t>
  </si>
  <si>
    <t>15A Old Market Street Thetford Norfolk</t>
  </si>
  <si>
    <t>Thetford Castle</t>
  </si>
  <si>
    <t>Funeral service in premises belonging to FD, before / after burial / cremation</t>
  </si>
  <si>
    <t>Cremation just before / after funeral service in premises belonging to FD</t>
  </si>
  <si>
    <t>Funeral service at crematorium or cemetery, inc. burial / disposal of body/ashes*</t>
  </si>
  <si>
    <t>(*NB: PCC will get £32.00)</t>
  </si>
  <si>
    <t>Some ministers are entitled
to a portion of the DBF fee.</t>
  </si>
  <si>
    <t>Select FD from drop down list.  If a new
FD, then please put all details in your email.</t>
  </si>
  <si>
    <t>Please note, new fees as from 1st March</t>
  </si>
  <si>
    <t>Date of Funeral 2023</t>
  </si>
  <si>
    <t>jedj</t>
  </si>
  <si>
    <t>If civil cemetery, please give name.</t>
  </si>
  <si>
    <t>Parochial Fees: 2023</t>
  </si>
  <si>
    <t>See user notes below:</t>
  </si>
  <si>
    <t>Exning w the Chapel of Landwade</t>
  </si>
  <si>
    <r>
      <t xml:space="preserve">Saxmundham </t>
    </r>
    <r>
      <rPr>
        <i/>
        <sz val="11"/>
        <color rgb="FFC00000"/>
        <rFont val="Calibri"/>
        <family val="2"/>
        <scheme val="minor"/>
      </rPr>
      <t>w</t>
    </r>
    <r>
      <rPr>
        <sz val="11"/>
        <color rgb="FFC00000"/>
        <rFont val="Calibri"/>
        <family val="2"/>
        <scheme val="minor"/>
      </rPr>
      <t xml:space="preserve"> Kelsale-cum-Carlton</t>
    </r>
  </si>
  <si>
    <t>Saxmundham w Kelsale-cum-Carlton</t>
  </si>
  <si>
    <t>S2253</t>
  </si>
  <si>
    <r>
      <t xml:space="preserve">Acton </t>
    </r>
    <r>
      <rPr>
        <i/>
        <sz val="11"/>
        <rFont val="Calibri"/>
        <family val="2"/>
        <scheme val="minor"/>
      </rPr>
      <t>w</t>
    </r>
    <r>
      <rPr>
        <sz val="11"/>
        <rFont val="Calibri"/>
        <family val="2"/>
        <scheme val="minor"/>
      </rPr>
      <t xml:space="preserve"> Gt Waldingfield</t>
    </r>
  </si>
  <si>
    <r>
      <t xml:space="preserve">Bacton </t>
    </r>
    <r>
      <rPr>
        <i/>
        <sz val="11"/>
        <rFont val="Calibri"/>
        <family val="2"/>
        <scheme val="minor"/>
      </rPr>
      <t>w</t>
    </r>
    <r>
      <rPr>
        <sz val="11"/>
        <rFont val="Calibri"/>
        <family val="2"/>
        <scheme val="minor"/>
      </rPr>
      <t xml:space="preserve"> Wyverstone, Cotton &amp; Old Newton, </t>
    </r>
    <r>
      <rPr>
        <i/>
        <sz val="11"/>
        <rFont val="Calibri"/>
        <family val="2"/>
        <scheme val="minor"/>
      </rPr>
      <t>w</t>
    </r>
    <r>
      <rPr>
        <sz val="11"/>
        <rFont val="Calibri"/>
        <family val="2"/>
        <scheme val="minor"/>
      </rPr>
      <t xml:space="preserve"> Wickham Skeith</t>
    </r>
  </si>
  <si>
    <r>
      <t xml:space="preserve">Bildeston </t>
    </r>
    <r>
      <rPr>
        <i/>
        <sz val="11"/>
        <rFont val="Calibri"/>
        <family val="2"/>
        <scheme val="minor"/>
      </rPr>
      <t>w</t>
    </r>
    <r>
      <rPr>
        <sz val="11"/>
        <rFont val="Calibri"/>
        <family val="2"/>
        <scheme val="minor"/>
      </rPr>
      <t xml:space="preserve"> Wattisham &amp; Lindsey, Whatfield </t>
    </r>
    <r>
      <rPr>
        <i/>
        <sz val="11"/>
        <rFont val="Calibri"/>
        <family val="2"/>
        <scheme val="minor"/>
      </rPr>
      <t>w</t>
    </r>
    <r>
      <rPr>
        <sz val="11"/>
        <rFont val="Calibri"/>
        <family val="2"/>
        <scheme val="minor"/>
      </rPr>
      <t xml:space="preserve"> Semer, Nedging &amp; Naughton</t>
    </r>
  </si>
  <si>
    <r>
      <t xml:space="preserve">Bradfield St Clare, Bradfield St George </t>
    </r>
    <r>
      <rPr>
        <i/>
        <sz val="11"/>
        <rFont val="Calibri"/>
        <family val="2"/>
        <scheme val="minor"/>
      </rPr>
      <t>w</t>
    </r>
    <r>
      <rPr>
        <sz val="11"/>
        <rFont val="Calibri"/>
        <family val="2"/>
        <scheme val="minor"/>
      </rPr>
      <t xml:space="preserve"> Little Whelnetham, Cockfield, Felsham &amp; Gedding</t>
    </r>
  </si>
  <si>
    <r>
      <t xml:space="preserve">Bramford </t>
    </r>
    <r>
      <rPr>
        <i/>
        <sz val="11"/>
        <rFont val="Calibri"/>
        <family val="2"/>
        <scheme val="minor"/>
      </rPr>
      <t>w</t>
    </r>
    <r>
      <rPr>
        <sz val="11"/>
        <rFont val="Calibri"/>
        <family val="2"/>
        <scheme val="minor"/>
      </rPr>
      <t xml:space="preserve"> Little Blakenham, Baylham &amp; Nettlestead</t>
    </r>
  </si>
  <si>
    <r>
      <t xml:space="preserve">Bures </t>
    </r>
    <r>
      <rPr>
        <i/>
        <sz val="11"/>
        <rFont val="Calibri"/>
        <family val="2"/>
        <scheme val="minor"/>
      </rPr>
      <t>w</t>
    </r>
    <r>
      <rPr>
        <sz val="11"/>
        <rFont val="Calibri"/>
        <family val="2"/>
        <scheme val="minor"/>
      </rPr>
      <t xml:space="preserve"> Assington &amp; Little Cornard</t>
    </r>
  </si>
  <si>
    <r>
      <t xml:space="preserve">Bury St Edmunds St Mary </t>
    </r>
    <r>
      <rPr>
        <i/>
        <sz val="11"/>
        <rFont val="Calibri"/>
        <family val="2"/>
        <scheme val="minor"/>
      </rPr>
      <t>w</t>
    </r>
    <r>
      <rPr>
        <sz val="11"/>
        <rFont val="Calibri"/>
        <family val="2"/>
        <scheme val="minor"/>
      </rPr>
      <t xml:space="preserve"> St Peter District Church</t>
    </r>
  </si>
  <si>
    <r>
      <t xml:space="preserve">Capel St Mary </t>
    </r>
    <r>
      <rPr>
        <i/>
        <sz val="11"/>
        <rFont val="Calibri"/>
        <family val="2"/>
        <scheme val="minor"/>
      </rPr>
      <t>w</t>
    </r>
    <r>
      <rPr>
        <sz val="11"/>
        <rFont val="Calibri"/>
        <family val="2"/>
        <scheme val="minor"/>
      </rPr>
      <t xml:space="preserve"> Little Wenham &amp; Great Wenham</t>
    </r>
  </si>
  <si>
    <r>
      <t xml:space="preserve">Elmsett </t>
    </r>
    <r>
      <rPr>
        <i/>
        <sz val="11"/>
        <rFont val="Calibri"/>
        <family val="2"/>
        <scheme val="minor"/>
      </rPr>
      <t>w</t>
    </r>
    <r>
      <rPr>
        <sz val="11"/>
        <rFont val="Calibri"/>
        <family val="2"/>
        <scheme val="minor"/>
      </rPr>
      <t xml:space="preserve"> Aldham, Hintlesham, Chattisham &amp; Kersey</t>
    </r>
  </si>
  <si>
    <r>
      <t xml:space="preserve">Exning St Martin </t>
    </r>
    <r>
      <rPr>
        <i/>
        <sz val="11"/>
        <rFont val="Calibri"/>
        <family val="2"/>
        <scheme val="minor"/>
      </rPr>
      <t>w</t>
    </r>
    <r>
      <rPr>
        <sz val="11"/>
        <rFont val="Calibri"/>
        <family val="2"/>
        <scheme val="minor"/>
      </rPr>
      <t xml:space="preserve"> Landwade</t>
    </r>
  </si>
  <si>
    <r>
      <t xml:space="preserve">Framlingham </t>
    </r>
    <r>
      <rPr>
        <i/>
        <sz val="11"/>
        <rFont val="Calibri"/>
        <family val="2"/>
        <scheme val="minor"/>
      </rPr>
      <t>w</t>
    </r>
    <r>
      <rPr>
        <sz val="11"/>
        <rFont val="Calibri"/>
        <family val="2"/>
        <scheme val="minor"/>
      </rPr>
      <t xml:space="preserve"> Saxtead</t>
    </r>
  </si>
  <si>
    <r>
      <t xml:space="preserve">Haughley </t>
    </r>
    <r>
      <rPr>
        <i/>
        <sz val="11"/>
        <rFont val="Calibri"/>
        <family val="2"/>
        <scheme val="minor"/>
      </rPr>
      <t>w</t>
    </r>
    <r>
      <rPr>
        <sz val="11"/>
        <rFont val="Calibri"/>
        <family val="2"/>
        <scheme val="minor"/>
      </rPr>
      <t xml:space="preserve"> Wetherden &amp; Stowupland</t>
    </r>
  </si>
  <si>
    <r>
      <t xml:space="preserve">Haverhill </t>
    </r>
    <r>
      <rPr>
        <i/>
        <sz val="11"/>
        <rFont val="Calibri"/>
        <family val="2"/>
        <scheme val="minor"/>
      </rPr>
      <t>w</t>
    </r>
    <r>
      <rPr>
        <sz val="11"/>
        <rFont val="Calibri"/>
        <family val="2"/>
        <scheme val="minor"/>
      </rPr>
      <t xml:space="preserve"> Withersfield</t>
    </r>
  </si>
  <si>
    <r>
      <t xml:space="preserve">Heveningham </t>
    </r>
    <r>
      <rPr>
        <i/>
        <sz val="11"/>
        <rFont val="Calibri"/>
        <family val="2"/>
        <scheme val="minor"/>
      </rPr>
      <t>w</t>
    </r>
    <r>
      <rPr>
        <sz val="11"/>
        <rFont val="Calibri"/>
        <family val="2"/>
        <scheme val="minor"/>
      </rPr>
      <t xml:space="preserve"> Ubbeston, Huntingfield &amp; Cookley</t>
    </r>
  </si>
  <si>
    <r>
      <t xml:space="preserve">Ipswich St Helen, Holy Trinity, &amp; St Clement </t>
    </r>
    <r>
      <rPr>
        <i/>
        <sz val="11"/>
        <rFont val="Calibri"/>
        <family val="2"/>
        <scheme val="minor"/>
      </rPr>
      <t>w</t>
    </r>
    <r>
      <rPr>
        <sz val="11"/>
        <rFont val="Calibri"/>
        <family val="2"/>
        <scheme val="minor"/>
      </rPr>
      <t xml:space="preserve"> St Luke</t>
    </r>
  </si>
  <si>
    <r>
      <t xml:space="preserve">Lavenham </t>
    </r>
    <r>
      <rPr>
        <i/>
        <sz val="11"/>
        <rFont val="Calibri"/>
        <family val="2"/>
        <scheme val="minor"/>
      </rPr>
      <t>w</t>
    </r>
    <r>
      <rPr>
        <sz val="11"/>
        <rFont val="Calibri"/>
        <family val="2"/>
        <scheme val="minor"/>
      </rPr>
      <t xml:space="preserve"> Preston</t>
    </r>
  </si>
  <si>
    <r>
      <t xml:space="preserve">Martlesham </t>
    </r>
    <r>
      <rPr>
        <i/>
        <sz val="11"/>
        <rFont val="Calibri"/>
        <family val="2"/>
        <scheme val="minor"/>
      </rPr>
      <t>w</t>
    </r>
    <r>
      <rPr>
        <sz val="11"/>
        <rFont val="Calibri"/>
        <family val="2"/>
        <scheme val="minor"/>
      </rPr>
      <t xml:space="preserve"> Brightwell</t>
    </r>
  </si>
  <si>
    <r>
      <t xml:space="preserve">Monks Eleigh </t>
    </r>
    <r>
      <rPr>
        <i/>
        <sz val="11"/>
        <rFont val="Calibri"/>
        <family val="2"/>
        <scheme val="minor"/>
      </rPr>
      <t>w</t>
    </r>
    <r>
      <rPr>
        <sz val="11"/>
        <rFont val="Calibri"/>
        <family val="2"/>
        <scheme val="minor"/>
      </rPr>
      <t xml:space="preserve"> Chelsworth &amp; Brent Eleigh </t>
    </r>
    <r>
      <rPr>
        <i/>
        <sz val="11"/>
        <rFont val="Calibri"/>
        <family val="2"/>
        <scheme val="minor"/>
      </rPr>
      <t>w</t>
    </r>
    <r>
      <rPr>
        <sz val="11"/>
        <rFont val="Calibri"/>
        <family val="2"/>
        <scheme val="minor"/>
      </rPr>
      <t xml:space="preserve"> Milden &amp; Kettlebaston</t>
    </r>
  </si>
  <si>
    <r>
      <t xml:space="preserve">Rattlesden </t>
    </r>
    <r>
      <rPr>
        <i/>
        <sz val="11"/>
        <rFont val="Calibri"/>
        <family val="2"/>
        <scheme val="minor"/>
      </rPr>
      <t>w</t>
    </r>
    <r>
      <rPr>
        <sz val="11"/>
        <rFont val="Calibri"/>
        <family val="2"/>
        <scheme val="minor"/>
      </rPr>
      <t xml:space="preserve"> Thorpe Morieux, Brettenham &amp; Hitcham</t>
    </r>
  </si>
  <si>
    <r>
      <t xml:space="preserve">Rougham, Beyton </t>
    </r>
    <r>
      <rPr>
        <i/>
        <sz val="11"/>
        <rFont val="Calibri"/>
        <family val="2"/>
        <scheme val="minor"/>
      </rPr>
      <t>w</t>
    </r>
    <r>
      <rPr>
        <sz val="11"/>
        <rFont val="Calibri"/>
        <family val="2"/>
        <scheme val="minor"/>
      </rPr>
      <t xml:space="preserve"> Hessett &amp; Rushbrooke</t>
    </r>
  </si>
  <si>
    <r>
      <t xml:space="preserve">Santon Downham </t>
    </r>
    <r>
      <rPr>
        <i/>
        <sz val="11"/>
        <rFont val="Calibri"/>
        <family val="2"/>
        <scheme val="minor"/>
      </rPr>
      <t>w</t>
    </r>
    <r>
      <rPr>
        <sz val="11"/>
        <rFont val="Calibri"/>
        <family val="2"/>
        <scheme val="minor"/>
      </rPr>
      <t xml:space="preserve"> Elveden &amp; Lakenheath</t>
    </r>
  </si>
  <si>
    <r>
      <t xml:space="preserve">Stoke-by-Nayland </t>
    </r>
    <r>
      <rPr>
        <i/>
        <sz val="11"/>
        <rFont val="Calibri"/>
        <family val="2"/>
        <scheme val="minor"/>
      </rPr>
      <t>w</t>
    </r>
    <r>
      <rPr>
        <sz val="11"/>
        <rFont val="Calibri"/>
        <family val="2"/>
        <scheme val="minor"/>
      </rPr>
      <t xml:space="preserve"> Leavenheath &amp; Polstead combined </t>
    </r>
    <r>
      <rPr>
        <i/>
        <sz val="11"/>
        <rFont val="Calibri"/>
        <family val="2"/>
        <scheme val="minor"/>
      </rPr>
      <t>w</t>
    </r>
    <r>
      <rPr>
        <sz val="11"/>
        <rFont val="Calibri"/>
        <family val="2"/>
        <scheme val="minor"/>
      </rPr>
      <t xml:space="preserve"> Nayland </t>
    </r>
    <r>
      <rPr>
        <i/>
        <sz val="11"/>
        <rFont val="Calibri"/>
        <family val="2"/>
        <scheme val="minor"/>
      </rPr>
      <t>w</t>
    </r>
    <r>
      <rPr>
        <sz val="11"/>
        <rFont val="Calibri"/>
        <family val="2"/>
        <scheme val="minor"/>
      </rPr>
      <t xml:space="preserve"> Wissington</t>
    </r>
  </si>
  <si>
    <r>
      <t xml:space="preserve">Sudbury All Saints </t>
    </r>
    <r>
      <rPr>
        <i/>
        <sz val="11"/>
        <rFont val="Calibri"/>
        <family val="2"/>
        <scheme val="minor"/>
      </rPr>
      <t>w</t>
    </r>
    <r>
      <rPr>
        <sz val="11"/>
        <rFont val="Calibri"/>
        <family val="2"/>
        <scheme val="minor"/>
      </rPr>
      <t xml:space="preserve"> Ballingdon &amp; Brundon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</si>
</sst>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37"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b/>
      <sz val="14"/>
      <color rgb="FFFF0000"/>
      <name val="Calibri"/>
      <family val="2"/>
      <scheme val="minor"/>
    </font>
    <font>
      <strike/>
      <sz val="11"/>
      <color rgb="FFFF0000"/>
      <name val="Calibri"/>
      <family val="2"/>
      <scheme val="minor"/>
    </font>
    <font>
      <sz val="11"/>
      <color theme="7" tint="0.39997558519241921"/>
      <name val="Calibri"/>
      <family val="2"/>
      <scheme val="minor"/>
    </font>
    <font>
      <b/>
      <sz val="11"/>
      <color theme="7" tint="0.39997558519241921"/>
      <name val="Calibri"/>
      <family val="2"/>
      <scheme val="minor"/>
    </font>
    <font>
      <b/>
      <i/>
      <sz val="11"/>
      <color theme="7" tint="0.39997558519241921"/>
      <name val="Calibri"/>
      <family val="2"/>
      <scheme val="minor"/>
    </font>
    <font>
      <i/>
      <sz val="11"/>
      <color theme="7" tint="0.39997558519241921"/>
      <name val="Calibri"/>
      <family val="2"/>
      <scheme val="minor"/>
    </font>
    <font>
      <b/>
      <sz val="11"/>
      <color theme="9" tint="-0.249977111117893"/>
      <name val="Calibri"/>
      <family val="2"/>
      <scheme val="minor"/>
    </font>
    <font>
      <b/>
      <i/>
      <sz val="11"/>
      <color theme="9" tint="-0.249977111117893"/>
      <name val="Calibri"/>
      <family val="2"/>
      <scheme val="minor"/>
    </font>
    <font>
      <sz val="11"/>
      <color theme="9" tint="-0.249977111117893"/>
      <name val="Calibri"/>
      <family val="2"/>
      <scheme val="minor"/>
    </font>
    <font>
      <i/>
      <sz val="11"/>
      <color theme="9" tint="-0.249977111117893"/>
      <name val="Calibri"/>
      <family val="2"/>
      <scheme val="minor"/>
    </font>
    <font>
      <b/>
      <sz val="11"/>
      <color rgb="FFC00000"/>
      <name val="Calibri"/>
      <family val="2"/>
      <scheme val="minor"/>
    </font>
    <font>
      <b/>
      <i/>
      <sz val="11"/>
      <color rgb="FFC00000"/>
      <name val="Calibri"/>
      <family val="2"/>
      <scheme val="minor"/>
    </font>
    <font>
      <sz val="11"/>
      <color rgb="FFC00000"/>
      <name val="Calibri"/>
      <family val="2"/>
      <scheme val="minor"/>
    </font>
    <font>
      <i/>
      <sz val="11"/>
      <color rgb="FFC00000"/>
      <name val="Calibri"/>
      <family val="2"/>
      <scheme val="minor"/>
    </font>
    <font>
      <i/>
      <sz val="11"/>
      <color rgb="FFFF0000"/>
      <name val="Calibri"/>
      <family val="2"/>
      <scheme val="minor"/>
    </font>
    <font>
      <i/>
      <sz val="10"/>
      <color rgb="FFFF0000"/>
      <name val="Calibri"/>
      <family val="2"/>
      <scheme val="minor"/>
    </font>
    <font>
      <b/>
      <i/>
      <sz val="11"/>
      <color rgb="FFFF0000"/>
      <name val="Calibri"/>
      <family val="2"/>
      <scheme val="minor"/>
    </font>
    <font>
      <sz val="11"/>
      <name val="Calibri"/>
      <family val="2"/>
      <scheme val="minor"/>
    </font>
    <font>
      <i/>
      <sz val="1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diagonalUp="1">
      <left/>
      <right/>
      <top/>
      <bottom/>
      <diagonal style="thin">
        <color auto="1"/>
      </diagonal>
    </border>
  </borders>
  <cellStyleXfs count="3">
    <xf numFmtId="0" fontId="0" fillId="0" borderId="0"/>
    <xf numFmtId="0" fontId="12" fillId="0" borderId="0"/>
    <xf numFmtId="0" fontId="14" fillId="0" borderId="0"/>
  </cellStyleXfs>
  <cellXfs count="158">
    <xf numFmtId="0" fontId="0" fillId="0" borderId="0" xfId="0"/>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1" fillId="0" borderId="0" xfId="0" applyFont="1"/>
    <xf numFmtId="0" fontId="5" fillId="0" borderId="4" xfId="0" applyFont="1" applyBorder="1" applyAlignment="1" applyProtection="1">
      <alignment horizontal="center" vertical="center"/>
      <protection locked="0"/>
    </xf>
    <xf numFmtId="0" fontId="15" fillId="0" borderId="0" xfId="2" applyFont="1"/>
    <xf numFmtId="0" fontId="15" fillId="6" borderId="0" xfId="2" applyFont="1" applyFill="1"/>
    <xf numFmtId="0" fontId="15" fillId="7" borderId="0" xfId="2" applyFont="1" applyFill="1"/>
    <xf numFmtId="0" fontId="0" fillId="8" borderId="0" xfId="0" applyFill="1"/>
    <xf numFmtId="0" fontId="12" fillId="4" borderId="18" xfId="1" applyFill="1" applyBorder="1"/>
    <xf numFmtId="0" fontId="12" fillId="4" borderId="18" xfId="1" applyFill="1" applyBorder="1" applyAlignment="1">
      <alignment horizontal="right"/>
    </xf>
    <xf numFmtId="0" fontId="13" fillId="5" borderId="18" xfId="1" applyFont="1" applyFill="1" applyBorder="1"/>
    <xf numFmtId="0" fontId="0" fillId="4" borderId="19" xfId="0" applyFill="1" applyBorder="1"/>
    <xf numFmtId="0" fontId="12" fillId="5" borderId="18" xfId="1" applyFill="1" applyBorder="1"/>
    <xf numFmtId="0" fontId="12" fillId="0" borderId="0" xfId="1"/>
    <xf numFmtId="0" fontId="0" fillId="4" borderId="0" xfId="0" applyFill="1"/>
    <xf numFmtId="0" fontId="12" fillId="0" borderId="0" xfId="1" applyProtection="1">
      <protection locked="0"/>
    </xf>
    <xf numFmtId="0" fontId="12" fillId="0" borderId="0" xfId="1" applyAlignment="1" applyProtection="1">
      <alignment horizontal="left"/>
      <protection locked="0"/>
    </xf>
    <xf numFmtId="0" fontId="12" fillId="0" borderId="20" xfId="1" applyBorder="1"/>
    <xf numFmtId="0" fontId="17" fillId="5" borderId="18" xfId="1" applyFont="1" applyFill="1" applyBorder="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0" fontId="0" fillId="4" borderId="19" xfId="0" applyFill="1" applyBorder="1" applyAlignment="1">
      <alignment horizontal="left"/>
    </xf>
    <xf numFmtId="0" fontId="4" fillId="0" borderId="0" xfId="0" applyFont="1"/>
    <xf numFmtId="0" fontId="2" fillId="10" borderId="23" xfId="0" applyFont="1" applyFill="1" applyBorder="1"/>
    <xf numFmtId="0" fontId="2" fillId="10" borderId="24" xfId="0" applyFont="1" applyFill="1" applyBorder="1"/>
    <xf numFmtId="0" fontId="0" fillId="9" borderId="24" xfId="0" applyFill="1" applyBorder="1"/>
    <xf numFmtId="0" fontId="0" fillId="0" borderId="24" xfId="0" applyBorder="1"/>
    <xf numFmtId="0" fontId="0" fillId="9" borderId="22" xfId="0" applyFill="1" applyBorder="1"/>
    <xf numFmtId="0" fontId="20" fillId="0" borderId="0" xfId="0" applyFont="1"/>
    <xf numFmtId="0" fontId="26" fillId="0" borderId="0" xfId="0" applyFont="1"/>
    <xf numFmtId="0" fontId="30" fillId="0" borderId="0" xfId="0" applyFont="1"/>
    <xf numFmtId="0" fontId="19" fillId="0" borderId="25" xfId="0" applyFont="1" applyBorder="1"/>
    <xf numFmtId="0" fontId="3" fillId="0" borderId="0" xfId="0" applyFont="1" applyAlignment="1">
      <alignment horizontal="center"/>
    </xf>
    <xf numFmtId="0" fontId="24" fillId="0" borderId="25" xfId="0" applyFont="1" applyBorder="1"/>
    <xf numFmtId="0" fontId="26" fillId="0" borderId="25" xfId="0" applyFont="1" applyBorder="1"/>
    <xf numFmtId="0" fontId="28" fillId="0" borderId="25" xfId="0" applyFont="1" applyBorder="1"/>
    <xf numFmtId="0" fontId="30" fillId="0" borderId="25" xfId="0" applyFont="1" applyBorder="1"/>
    <xf numFmtId="0" fontId="21" fillId="0" borderId="25" xfId="0" applyFont="1" applyBorder="1"/>
    <xf numFmtId="0" fontId="20" fillId="0" borderId="25" xfId="0" applyFont="1" applyBorder="1"/>
    <xf numFmtId="0" fontId="3" fillId="0" borderId="0" xfId="0" applyFont="1"/>
    <xf numFmtId="0" fontId="32" fillId="0" borderId="0" xfId="0" applyFont="1"/>
    <xf numFmtId="2" fontId="0" fillId="0" borderId="0" xfId="0" applyNumberFormat="1"/>
    <xf numFmtId="2" fontId="0" fillId="0" borderId="0" xfId="0" applyNumberFormat="1" applyAlignment="1">
      <alignment horizontal="center"/>
    </xf>
    <xf numFmtId="2" fontId="4" fillId="0" borderId="0" xfId="0" applyNumberFormat="1" applyFont="1"/>
    <xf numFmtId="2" fontId="3" fillId="0" borderId="0" xfId="0" applyNumberFormat="1" applyFont="1"/>
    <xf numFmtId="43" fontId="0" fillId="0" borderId="0" xfId="0" applyNumberFormat="1"/>
    <xf numFmtId="43" fontId="3" fillId="0" borderId="0" xfId="0" applyNumberFormat="1" applyFont="1"/>
    <xf numFmtId="0" fontId="0" fillId="0" borderId="1" xfId="0" applyBorder="1" applyAlignment="1" applyProtection="1">
      <alignment vertical="center"/>
      <protection locked="0"/>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3" fillId="0" borderId="1" xfId="0" applyFont="1" applyBorder="1" applyAlignment="1" applyProtection="1">
      <alignment vertical="center"/>
      <protection locked="0"/>
    </xf>
    <xf numFmtId="0" fontId="7" fillId="0" borderId="0" xfId="0" applyFont="1" applyAlignment="1" applyProtection="1">
      <alignment vertical="center"/>
      <protection locked="0"/>
    </xf>
    <xf numFmtId="0" fontId="2" fillId="0" borderId="0" xfId="0" applyFont="1" applyAlignment="1" applyProtection="1">
      <alignment horizontal="right" vertical="center" wrapText="1"/>
      <protection locked="0"/>
    </xf>
    <xf numFmtId="0" fontId="0" fillId="0" borderId="0" xfId="0" applyAlignment="1" applyProtection="1">
      <alignment horizontal="right" vertical="center"/>
      <protection locked="0"/>
    </xf>
    <xf numFmtId="0" fontId="3" fillId="2" borderId="8"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left" vertical="center"/>
      <protection locked="0"/>
    </xf>
    <xf numFmtId="0" fontId="3" fillId="2"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6"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7" fillId="2" borderId="5"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164" fontId="7" fillId="2" borderId="4" xfId="0" applyNumberFormat="1" applyFont="1" applyFill="1" applyBorder="1" applyAlignment="1" applyProtection="1">
      <alignment horizontal="left" vertical="center"/>
      <protection locked="0"/>
    </xf>
    <xf numFmtId="0" fontId="7" fillId="2" borderId="1" xfId="0" applyFont="1" applyFill="1" applyBorder="1" applyAlignment="1" applyProtection="1">
      <alignment vertical="center"/>
      <protection locked="0"/>
    </xf>
    <xf numFmtId="0" fontId="0" fillId="2" borderId="0" xfId="0" applyFill="1" applyAlignment="1" applyProtection="1">
      <alignment vertical="center"/>
      <protection locked="0"/>
    </xf>
    <xf numFmtId="0" fontId="7" fillId="2" borderId="0" xfId="0" applyFont="1" applyFill="1" applyAlignment="1" applyProtection="1">
      <alignment vertical="center"/>
      <protection locked="0"/>
    </xf>
    <xf numFmtId="0" fontId="0" fillId="2" borderId="6" xfId="0" applyFill="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vertical="center"/>
      <protection locked="0"/>
    </xf>
    <xf numFmtId="0" fontId="9" fillId="0" borderId="1" xfId="0" applyFont="1" applyBorder="1" applyAlignment="1" applyProtection="1">
      <alignment vertical="center" wrapText="1"/>
      <protection locked="0"/>
    </xf>
    <xf numFmtId="4" fontId="0" fillId="0" borderId="1" xfId="0" applyNumberFormat="1" applyBorder="1" applyAlignment="1">
      <alignment horizontal="left" vertical="center"/>
    </xf>
    <xf numFmtId="0" fontId="0" fillId="0" borderId="1" xfId="0" applyBorder="1" applyAlignment="1">
      <alignment vertical="center"/>
    </xf>
    <xf numFmtId="0" fontId="0" fillId="0" borderId="0" xfId="0" applyAlignment="1">
      <alignment vertical="center"/>
    </xf>
    <xf numFmtId="0" fontId="4" fillId="0" borderId="2" xfId="0" applyFont="1" applyBorder="1" applyAlignment="1">
      <alignment horizontal="center" vertical="center"/>
    </xf>
    <xf numFmtId="165" fontId="4" fillId="0" borderId="2" xfId="0" applyNumberFormat="1" applyFont="1" applyBorder="1" applyAlignment="1">
      <alignment horizontal="center" vertical="center"/>
    </xf>
    <xf numFmtId="0" fontId="4" fillId="0" borderId="2" xfId="0" applyFont="1" applyBorder="1" applyAlignment="1">
      <alignment horizontal="left" vertical="center"/>
    </xf>
    <xf numFmtId="0" fontId="4" fillId="0" borderId="0" xfId="0" applyFont="1" applyAlignment="1">
      <alignment horizontal="center" vertical="center"/>
    </xf>
    <xf numFmtId="0" fontId="0" fillId="0" borderId="2" xfId="0" applyBorder="1" applyAlignment="1">
      <alignment vertical="center"/>
    </xf>
    <xf numFmtId="164" fontId="7" fillId="0" borderId="1" xfId="0" applyNumberFormat="1" applyFont="1" applyBorder="1" applyAlignment="1">
      <alignment vertical="center"/>
    </xf>
    <xf numFmtId="164" fontId="7" fillId="0" borderId="1" xfId="0" applyNumberFormat="1" applyFont="1" applyBorder="1" applyAlignment="1">
      <alignment horizontal="right"/>
    </xf>
    <xf numFmtId="0" fontId="3" fillId="0" borderId="1" xfId="0" applyFont="1" applyBorder="1" applyAlignment="1">
      <alignment vertical="center"/>
    </xf>
    <xf numFmtId="0" fontId="0" fillId="0" borderId="1" xfId="0" applyBorder="1" applyAlignment="1">
      <alignment horizontal="left" vertical="center"/>
    </xf>
    <xf numFmtId="164" fontId="7" fillId="0" borderId="1" xfId="0" applyNumberFormat="1" applyFont="1" applyBorder="1" applyAlignment="1">
      <alignment horizontal="center" vertical="center"/>
    </xf>
    <xf numFmtId="164" fontId="7" fillId="0" borderId="0" xfId="0" applyNumberFormat="1" applyFont="1" applyAlignment="1">
      <alignment vertical="center"/>
    </xf>
    <xf numFmtId="0" fontId="33" fillId="0" borderId="0" xfId="0" applyFont="1" applyAlignment="1" applyProtection="1">
      <alignment vertical="center" wrapText="1"/>
      <protection locked="0"/>
    </xf>
    <xf numFmtId="0" fontId="16" fillId="0" borderId="0" xfId="0" applyFont="1" applyAlignment="1">
      <alignment vertical="center"/>
    </xf>
    <xf numFmtId="0" fontId="8" fillId="2" borderId="1" xfId="0" applyFont="1" applyFill="1" applyBorder="1" applyAlignment="1">
      <alignment horizontal="center" vertical="center" wrapText="1"/>
    </xf>
    <xf numFmtId="0" fontId="32" fillId="0" borderId="0" xfId="0" applyFont="1" applyAlignment="1" applyProtection="1">
      <alignment vertical="center"/>
      <protection locked="0"/>
    </xf>
    <xf numFmtId="0" fontId="34" fillId="0" borderId="0" xfId="0" applyFont="1" applyAlignment="1" applyProtection="1">
      <alignment vertical="center"/>
      <protection locked="0"/>
    </xf>
    <xf numFmtId="0" fontId="3" fillId="0" borderId="0" xfId="0" applyFont="1" applyAlignment="1">
      <alignment vertical="center"/>
    </xf>
    <xf numFmtId="0" fontId="3" fillId="8" borderId="0" xfId="0" applyFont="1" applyFill="1" applyAlignment="1">
      <alignment vertical="center"/>
    </xf>
    <xf numFmtId="0" fontId="34" fillId="8" borderId="0" xfId="0" applyFont="1" applyFill="1" applyAlignment="1">
      <alignment vertical="center"/>
    </xf>
    <xf numFmtId="0" fontId="0" fillId="8" borderId="0" xfId="0" applyFill="1" applyAlignment="1">
      <alignment vertical="center"/>
    </xf>
    <xf numFmtId="0" fontId="7" fillId="0" borderId="0" xfId="0" applyFont="1" applyAlignment="1">
      <alignment vertical="center"/>
    </xf>
    <xf numFmtId="0" fontId="0" fillId="0" borderId="1" xfId="0" applyBorder="1" applyAlignment="1">
      <alignment vertical="center" wrapText="1"/>
    </xf>
    <xf numFmtId="0" fontId="7" fillId="2" borderId="1" xfId="0" applyFont="1" applyFill="1" applyBorder="1" applyAlignment="1">
      <alignment vertical="center"/>
    </xf>
    <xf numFmtId="0" fontId="35" fillId="9" borderId="23" xfId="0" applyFont="1" applyFill="1" applyBorder="1"/>
    <xf numFmtId="0" fontId="35" fillId="0" borderId="23" xfId="0" applyFont="1" applyBorder="1"/>
    <xf numFmtId="0" fontId="35" fillId="11" borderId="23" xfId="0" applyFont="1" applyFill="1" applyBorder="1"/>
    <xf numFmtId="0" fontId="35" fillId="9" borderId="21" xfId="0" applyFont="1" applyFill="1" applyBorder="1"/>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3" fillId="0" borderId="8"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0" fillId="0" borderId="1" xfId="0" applyBorder="1" applyAlignment="1">
      <alignment horizontal="left" vertical="center"/>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0" fillId="2" borderId="8" xfId="0" applyFill="1" applyBorder="1" applyAlignment="1" applyProtection="1">
      <alignment horizontal="right" vertical="center"/>
      <protection locked="0"/>
    </xf>
    <xf numFmtId="0" fontId="0" fillId="2" borderId="3" xfId="0" applyFill="1" applyBorder="1" applyAlignment="1" applyProtection="1">
      <alignment horizontal="right" vertical="center"/>
      <protection locked="0"/>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pplyProtection="1">
      <alignment horizontal="center" vertical="center"/>
      <protection locked="0"/>
    </xf>
    <xf numFmtId="0" fontId="7" fillId="2" borderId="10" xfId="0" applyFont="1" applyFill="1" applyBorder="1" applyAlignment="1" applyProtection="1">
      <alignment horizontal="left" vertical="center"/>
      <protection locked="0"/>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0" borderId="1" xfId="0" applyFont="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0" xfId="0" applyAlignment="1">
      <alignment horizontal="left" vertical="center" wrapText="1"/>
    </xf>
    <xf numFmtId="0" fontId="0" fillId="0" borderId="12" xfId="0" applyBorder="1" applyAlignment="1">
      <alignment horizontal="left" vertical="center" wrapText="1"/>
    </xf>
    <xf numFmtId="0" fontId="6" fillId="2" borderId="1" xfId="0" applyFont="1" applyFill="1" applyBorder="1" applyAlignment="1" applyProtection="1">
      <alignment horizontal="left" vertical="center"/>
      <protection locked="0"/>
    </xf>
    <xf numFmtId="0" fontId="0" fillId="0" borderId="1" xfId="0" applyBorder="1" applyAlignment="1">
      <alignment horizontal="left" vertical="center" wrapText="1"/>
    </xf>
    <xf numFmtId="164" fontId="7" fillId="0" borderId="8" xfId="0" applyNumberFormat="1" applyFont="1" applyBorder="1" applyAlignment="1">
      <alignment vertical="center"/>
    </xf>
    <xf numFmtId="164" fontId="7" fillId="0" borderId="2" xfId="0" applyNumberFormat="1" applyFont="1" applyBorder="1" applyAlignment="1">
      <alignment vertical="center"/>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0" fontId="6" fillId="2" borderId="8"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0" borderId="8"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2" borderId="3" xfId="0" applyFont="1" applyFill="1" applyBorder="1" applyAlignment="1" applyProtection="1">
      <alignment horizontal="left" vertical="center"/>
      <protection locked="0"/>
    </xf>
  </cellXfs>
  <cellStyles count="3">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51" totalsRowShown="0" headerRowDxfId="9" headerRowBorderDxfId="8" tableBorderDxfId="7" headerRowCellStyle="Normal 2">
  <autoFilter ref="A1:G251" xr:uid="{00000000-0009-0000-0100-000001000000}"/>
  <sortState xmlns:xlrd2="http://schemas.microsoft.com/office/spreadsheetml/2017/richdata2" ref="A2:D113">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tabSelected="1" showWhiteSpace="0" topLeftCell="A7" zoomScale="90" zoomScaleNormal="90" workbookViewId="0">
      <selection activeCell="B12" sqref="B12:G12"/>
    </sheetView>
  </sheetViews>
  <sheetFormatPr defaultColWidth="9.1796875" defaultRowHeight="14.5" x14ac:dyDescent="0.35"/>
  <cols>
    <col min="1" max="1" width="21.1796875" style="50" customWidth="1"/>
    <col min="2" max="2" width="8" style="50" customWidth="1"/>
    <col min="3" max="3" width="9.1796875" style="50"/>
    <col min="4" max="4" width="5.1796875" style="50" customWidth="1"/>
    <col min="5" max="5" width="25.54296875" style="50" customWidth="1"/>
    <col min="6" max="6" width="7.6328125" style="50" customWidth="1"/>
    <col min="7" max="7" width="12.7265625" style="50" customWidth="1"/>
    <col min="8" max="8" width="11.6328125" style="50" bestFit="1" customWidth="1"/>
    <col min="9" max="9" width="41.7265625" style="50" customWidth="1"/>
    <col min="10" max="16384" width="9.1796875" style="50"/>
  </cols>
  <sheetData>
    <row r="1" spans="1:9" x14ac:dyDescent="0.35">
      <c r="A1" s="93" t="s">
        <v>1360</v>
      </c>
      <c r="B1" s="93"/>
      <c r="C1" s="76"/>
      <c r="D1" s="76"/>
      <c r="E1" s="76"/>
      <c r="F1" s="76"/>
      <c r="G1" s="84" t="s">
        <v>3</v>
      </c>
      <c r="H1" s="75"/>
      <c r="I1" s="92" t="s">
        <v>2728</v>
      </c>
    </row>
    <row r="2" spans="1:9" ht="18" customHeight="1" x14ac:dyDescent="0.35">
      <c r="A2" s="94" t="s">
        <v>2727</v>
      </c>
      <c r="B2" s="95" t="s">
        <v>2723</v>
      </c>
      <c r="C2" s="96"/>
      <c r="D2" s="94"/>
      <c r="E2" s="94"/>
      <c r="F2" s="76"/>
      <c r="G2" s="75" t="s">
        <v>4</v>
      </c>
      <c r="H2" s="75"/>
    </row>
    <row r="3" spans="1:9" ht="18" customHeight="1" x14ac:dyDescent="0.35">
      <c r="A3" s="93"/>
      <c r="B3" s="97"/>
      <c r="C3" s="76"/>
      <c r="D3" s="93"/>
      <c r="E3" s="93"/>
      <c r="F3" s="76"/>
      <c r="G3" s="75" t="s">
        <v>1668</v>
      </c>
      <c r="H3" s="85"/>
    </row>
    <row r="4" spans="1:9" ht="18" customHeight="1" x14ac:dyDescent="0.35">
      <c r="A4" s="93"/>
      <c r="B4" s="97"/>
      <c r="C4" s="76"/>
      <c r="D4" s="76"/>
      <c r="E4" s="76"/>
      <c r="F4" s="76"/>
      <c r="G4" s="75" t="s">
        <v>1684</v>
      </c>
      <c r="H4" s="74">
        <f>H30*-1</f>
        <v>0</v>
      </c>
    </row>
    <row r="5" spans="1:9" ht="19.5" customHeight="1" x14ac:dyDescent="0.35">
      <c r="A5" s="93" t="s">
        <v>2301</v>
      </c>
      <c r="B5" s="93"/>
      <c r="C5" s="76"/>
      <c r="D5" s="76"/>
      <c r="E5" s="76"/>
      <c r="F5" s="76"/>
      <c r="G5" s="75" t="s">
        <v>329</v>
      </c>
      <c r="H5" s="75" t="str">
        <f>IF(B24&gt;"",VLOOKUP(B24,FDList,4,0),"-")</f>
        <v>-</v>
      </c>
    </row>
    <row r="6" spans="1:9" ht="36" customHeight="1" x14ac:dyDescent="0.35">
      <c r="A6" s="132" t="s">
        <v>18</v>
      </c>
      <c r="B6" s="132"/>
      <c r="C6" s="132"/>
      <c r="D6" s="132"/>
      <c r="E6" s="132"/>
      <c r="F6" s="133"/>
      <c r="G6" s="98" t="s">
        <v>330</v>
      </c>
      <c r="H6" s="75" t="str">
        <f>IF(B10="","-",VLOOKUP(B10,AllParishes,2))</f>
        <v>-</v>
      </c>
      <c r="I6" s="89" t="e">
        <f>VLOOKUP(B9,BENEFICES,2,FALSE)</f>
        <v>#N/A</v>
      </c>
    </row>
    <row r="7" spans="1:9" ht="22.5" customHeight="1" x14ac:dyDescent="0.35">
      <c r="A7" s="132"/>
      <c r="B7" s="132"/>
      <c r="C7" s="132"/>
      <c r="D7" s="132"/>
      <c r="E7" s="132"/>
      <c r="F7" s="133"/>
      <c r="G7" s="75" t="s">
        <v>2305</v>
      </c>
      <c r="H7" s="75" t="str">
        <f>IF(F18="Pay40","Yes","-")</f>
        <v>-</v>
      </c>
    </row>
    <row r="8" spans="1:9" ht="12.75" customHeight="1" x14ac:dyDescent="0.35"/>
    <row r="9" spans="1:9" ht="25.5" customHeight="1" x14ac:dyDescent="0.35">
      <c r="A9" s="51" t="s">
        <v>40</v>
      </c>
      <c r="B9" s="140"/>
      <c r="C9" s="141"/>
      <c r="D9" s="141"/>
      <c r="E9" s="141"/>
      <c r="F9" s="141"/>
      <c r="G9" s="141"/>
      <c r="H9" s="77" t="str">
        <f>IF(ISNONTEXT(B9),"Required","")</f>
        <v>Required</v>
      </c>
      <c r="I9" s="76"/>
    </row>
    <row r="10" spans="1:9" ht="25.5" customHeight="1" x14ac:dyDescent="0.35">
      <c r="A10" s="51" t="s">
        <v>331</v>
      </c>
      <c r="B10" s="106"/>
      <c r="C10" s="107"/>
      <c r="D10" s="107"/>
      <c r="E10" s="107"/>
      <c r="F10" s="107"/>
      <c r="G10" s="107"/>
      <c r="H10" s="77" t="str">
        <f>IF(ISNONTEXT(B10),"Required","")</f>
        <v>Required</v>
      </c>
    </row>
    <row r="11" spans="1:9" ht="25.5" customHeight="1" x14ac:dyDescent="0.35">
      <c r="A11" s="51" t="s">
        <v>5</v>
      </c>
      <c r="B11" s="106"/>
      <c r="C11" s="107"/>
      <c r="D11" s="107"/>
      <c r="E11" s="107"/>
      <c r="F11" s="107"/>
      <c r="G11" s="107"/>
      <c r="H11" s="77" t="str">
        <f>IF(ISNONTEXT(B11),"Required","")</f>
        <v>Required</v>
      </c>
    </row>
    <row r="12" spans="1:9" ht="25.5" customHeight="1" x14ac:dyDescent="0.35">
      <c r="A12" s="51" t="s">
        <v>6</v>
      </c>
      <c r="B12" s="106"/>
      <c r="C12" s="107"/>
      <c r="D12" s="107"/>
      <c r="E12" s="107"/>
      <c r="F12" s="107"/>
      <c r="G12" s="107"/>
      <c r="H12" s="77" t="str">
        <f>IF(ISNONTEXT(B12),"Required","")</f>
        <v>Required</v>
      </c>
    </row>
    <row r="13" spans="1:9" ht="25.5" customHeight="1" x14ac:dyDescent="0.35">
      <c r="A13" s="51" t="s">
        <v>2103</v>
      </c>
      <c r="B13" s="104" t="s">
        <v>2237</v>
      </c>
      <c r="C13" s="105"/>
      <c r="D13" s="105"/>
      <c r="E13" s="105" t="s">
        <v>2238</v>
      </c>
      <c r="F13" s="105"/>
      <c r="G13" s="20"/>
      <c r="H13" s="77"/>
    </row>
    <row r="14" spans="1:9" ht="25.5" customHeight="1" x14ac:dyDescent="0.35">
      <c r="A14" s="51" t="s">
        <v>2724</v>
      </c>
      <c r="B14" s="144"/>
      <c r="C14" s="107"/>
      <c r="D14" s="107"/>
      <c r="E14" s="107"/>
      <c r="F14" s="107"/>
      <c r="G14" s="107"/>
      <c r="H14" s="78" t="str">
        <f>IF(ISBLANK(B14),"Required","")</f>
        <v>Required</v>
      </c>
    </row>
    <row r="15" spans="1:9" ht="25.5" customHeight="1" x14ac:dyDescent="0.35">
      <c r="A15" s="51"/>
      <c r="B15" s="142"/>
      <c r="C15" s="143"/>
      <c r="D15" s="143"/>
      <c r="E15" s="143"/>
      <c r="F15" s="143"/>
      <c r="G15" s="143"/>
      <c r="H15" s="79"/>
    </row>
    <row r="16" spans="1:9" ht="25.5" customHeight="1" x14ac:dyDescent="0.35">
      <c r="A16" s="51" t="s">
        <v>7</v>
      </c>
      <c r="B16" s="106"/>
      <c r="C16" s="107"/>
      <c r="D16" s="107"/>
      <c r="E16" s="107"/>
      <c r="F16" s="107"/>
      <c r="G16" s="107"/>
      <c r="H16" s="77" t="str">
        <f>IF(ISNONTEXT(B16),"Required","")</f>
        <v>Required</v>
      </c>
    </row>
    <row r="17" spans="1:9" ht="6" customHeight="1" thickBot="1" x14ac:dyDescent="0.4">
      <c r="A17" s="49"/>
      <c r="H17" s="76"/>
    </row>
    <row r="18" spans="1:9" ht="27" customHeight="1" thickBot="1" x14ac:dyDescent="0.4">
      <c r="A18" s="49" t="s">
        <v>42</v>
      </c>
      <c r="B18" s="145"/>
      <c r="C18" s="146"/>
      <c r="D18" s="146"/>
      <c r="E18" s="147"/>
      <c r="F18" s="53" t="str">
        <f>IF(OR(B18="PtO eligible for fees",B18="SSM With PTO"),"Pay40","")</f>
        <v/>
      </c>
      <c r="G18" s="53"/>
      <c r="H18" s="80" t="str">
        <f>IF(ISNONTEXT(B18),"Required","")</f>
        <v>Required</v>
      </c>
      <c r="I18" s="88" t="s">
        <v>2721</v>
      </c>
    </row>
    <row r="19" spans="1:9" ht="5.25" customHeight="1" x14ac:dyDescent="0.35">
      <c r="A19" s="49"/>
      <c r="C19" s="54"/>
      <c r="H19" s="76"/>
    </row>
    <row r="20" spans="1:9" ht="20.25" customHeight="1" x14ac:dyDescent="0.35">
      <c r="A20" s="51" t="s">
        <v>8</v>
      </c>
      <c r="B20" s="138"/>
      <c r="C20" s="139"/>
      <c r="D20" s="139"/>
      <c r="E20" s="139"/>
      <c r="F20" s="139"/>
      <c r="G20" s="139"/>
      <c r="H20" s="77" t="str">
        <f>IF(ISNONTEXT(B20),"Required","")</f>
        <v>Required</v>
      </c>
    </row>
    <row r="21" spans="1:9" ht="20.25" customHeight="1" x14ac:dyDescent="0.35">
      <c r="A21" s="51" t="s">
        <v>10</v>
      </c>
      <c r="B21" s="106"/>
      <c r="C21" s="107"/>
      <c r="D21" s="107"/>
      <c r="E21" s="107"/>
      <c r="F21" s="107"/>
      <c r="G21" s="107"/>
      <c r="H21" s="81"/>
    </row>
    <row r="22" spans="1:9" ht="20.25" customHeight="1" x14ac:dyDescent="0.35">
      <c r="A22" s="51" t="s">
        <v>9</v>
      </c>
      <c r="B22" s="106"/>
      <c r="C22" s="107"/>
      <c r="D22" s="107"/>
      <c r="E22" s="107"/>
      <c r="F22" s="107"/>
      <c r="G22" s="107"/>
      <c r="H22" s="81"/>
    </row>
    <row r="23" spans="1:9" ht="20.25" customHeight="1" x14ac:dyDescent="0.35">
      <c r="A23" s="51" t="s">
        <v>334</v>
      </c>
      <c r="B23" s="106"/>
      <c r="C23" s="107"/>
      <c r="D23" s="107"/>
      <c r="E23" s="107"/>
      <c r="F23" s="107"/>
      <c r="G23" s="107"/>
      <c r="H23" s="81"/>
      <c r="I23" s="88" t="s">
        <v>2726</v>
      </c>
    </row>
    <row r="24" spans="1:9" ht="24.5" customHeight="1" x14ac:dyDescent="0.35">
      <c r="A24" s="51" t="s">
        <v>55</v>
      </c>
      <c r="B24" s="106"/>
      <c r="C24" s="107"/>
      <c r="D24" s="107"/>
      <c r="E24" s="107"/>
      <c r="F24" s="107"/>
      <c r="G24" s="107"/>
      <c r="H24" s="77" t="str">
        <f>IF(ISNONTEXT(B24),"Required","")</f>
        <v>Required</v>
      </c>
      <c r="I24" s="88" t="s">
        <v>2722</v>
      </c>
    </row>
    <row r="25" spans="1:9" ht="20.25" customHeight="1" x14ac:dyDescent="0.35">
      <c r="A25" s="51" t="s">
        <v>11</v>
      </c>
      <c r="B25" s="106"/>
      <c r="C25" s="107"/>
      <c r="D25" s="107"/>
      <c r="E25" s="107"/>
      <c r="F25" s="107"/>
      <c r="G25" s="107"/>
      <c r="H25" s="77" t="str">
        <f>IF(ISNONTEXT(#REF!),"Required","")</f>
        <v>Required</v>
      </c>
    </row>
    <row r="26" spans="1:9" ht="20.25" customHeight="1" x14ac:dyDescent="0.35">
      <c r="A26" s="51" t="s">
        <v>41</v>
      </c>
      <c r="H26" s="77" t="str">
        <f>IF(ISNONTEXT(B25),"Required","")</f>
        <v>Required</v>
      </c>
    </row>
    <row r="27" spans="1:9" ht="20.25" customHeight="1" x14ac:dyDescent="0.35">
      <c r="A27" s="51" t="s">
        <v>1594</v>
      </c>
      <c r="B27" s="106"/>
      <c r="C27" s="107"/>
      <c r="D27" s="107"/>
      <c r="E27" s="107"/>
      <c r="F27" s="107"/>
      <c r="G27" s="107"/>
      <c r="H27" s="77" t="str">
        <f>IF(ISNONTEXT(B27),"Required","")</f>
        <v>Required</v>
      </c>
    </row>
    <row r="28" spans="1:9" ht="18" customHeight="1" x14ac:dyDescent="0.35">
      <c r="A28" s="50" t="s">
        <v>12</v>
      </c>
      <c r="H28" s="76"/>
    </row>
    <row r="29" spans="1:9" ht="25.5" customHeight="1" x14ac:dyDescent="0.35">
      <c r="A29" s="55" t="s">
        <v>13</v>
      </c>
      <c r="B29" s="56"/>
      <c r="C29" s="153" t="s">
        <v>14</v>
      </c>
      <c r="D29" s="157"/>
      <c r="E29" s="57"/>
      <c r="F29" s="153" t="s">
        <v>332</v>
      </c>
      <c r="G29" s="154"/>
      <c r="H29" s="58" t="s">
        <v>14</v>
      </c>
    </row>
    <row r="30" spans="1:9" ht="22.9" customHeight="1" x14ac:dyDescent="0.35">
      <c r="A30" s="48" t="s">
        <v>15</v>
      </c>
      <c r="B30" s="48"/>
      <c r="C30" s="136">
        <f>IF(F18="Pay40",0,G56)</f>
        <v>0</v>
      </c>
      <c r="D30" s="137"/>
      <c r="E30" s="48"/>
      <c r="F30" s="106" t="s">
        <v>0</v>
      </c>
      <c r="G30" s="111"/>
      <c r="H30" s="82">
        <f>IF(F18="Pay40",C34,SUM(C34,C33))</f>
        <v>0</v>
      </c>
    </row>
    <row r="31" spans="1:9" ht="22.9" customHeight="1" x14ac:dyDescent="0.35">
      <c r="A31" s="48" t="s">
        <v>2303</v>
      </c>
      <c r="B31" s="48"/>
      <c r="C31" s="136">
        <f>IF(F18="Pay40",G56*0.6,0)</f>
        <v>0</v>
      </c>
      <c r="D31" s="137"/>
      <c r="E31" s="48"/>
      <c r="F31" s="106" t="s">
        <v>2304</v>
      </c>
      <c r="G31" s="111"/>
      <c r="H31" s="82">
        <f>IF(F18="Pay40",SUM(C32,C33),0)</f>
        <v>0</v>
      </c>
    </row>
    <row r="32" spans="1:9" ht="22.9" customHeight="1" x14ac:dyDescent="0.35">
      <c r="A32" s="48" t="s">
        <v>2302</v>
      </c>
      <c r="B32" s="48"/>
      <c r="C32" s="136">
        <f>IF(F18="Pay40",G56*0.4,0)</f>
        <v>0</v>
      </c>
      <c r="D32" s="137"/>
      <c r="E32" s="48"/>
      <c r="F32" s="106" t="s">
        <v>333</v>
      </c>
      <c r="G32" s="111"/>
      <c r="H32" s="82">
        <f>IF(F18="Pay40",C31,C30)</f>
        <v>0</v>
      </c>
    </row>
    <row r="33" spans="1:8" ht="22.9" customHeight="1" x14ac:dyDescent="0.35">
      <c r="A33" s="48" t="s">
        <v>16</v>
      </c>
      <c r="B33" s="48"/>
      <c r="C33" s="136">
        <f>H59</f>
        <v>0</v>
      </c>
      <c r="D33" s="137"/>
      <c r="E33" s="48"/>
      <c r="F33" s="104"/>
      <c r="G33" s="112"/>
      <c r="H33" s="75"/>
    </row>
    <row r="34" spans="1:8" ht="22.9" customHeight="1" x14ac:dyDescent="0.45">
      <c r="A34" s="48" t="s">
        <v>0</v>
      </c>
      <c r="B34" s="48"/>
      <c r="C34" s="136">
        <f>H57+H68</f>
        <v>0</v>
      </c>
      <c r="D34" s="137"/>
      <c r="E34" s="48"/>
      <c r="F34" s="113" t="s">
        <v>1359</v>
      </c>
      <c r="G34" s="114"/>
      <c r="H34" s="83">
        <f>SUM(H30:H32)</f>
        <v>0</v>
      </c>
    </row>
    <row r="35" spans="1:8" ht="25.5" customHeight="1" x14ac:dyDescent="0.35">
      <c r="A35" s="59" t="s">
        <v>17</v>
      </c>
      <c r="B35" s="48"/>
      <c r="C35" s="136">
        <f>SUM(C30:D34)</f>
        <v>0</v>
      </c>
      <c r="D35" s="137"/>
      <c r="E35" s="48"/>
      <c r="F35" s="155"/>
      <c r="G35" s="156"/>
      <c r="H35" s="84"/>
    </row>
    <row r="36" spans="1:8" ht="18.75" customHeight="1" x14ac:dyDescent="0.35">
      <c r="A36" s="149" t="s">
        <v>2</v>
      </c>
      <c r="B36" s="150"/>
      <c r="C36" s="150"/>
      <c r="D36" s="150"/>
      <c r="E36" s="150"/>
      <c r="F36" s="151"/>
      <c r="G36" s="150"/>
      <c r="H36" s="152"/>
    </row>
    <row r="37" spans="1:8" ht="21" customHeight="1" x14ac:dyDescent="0.35">
      <c r="A37" s="149" t="s">
        <v>19</v>
      </c>
      <c r="B37" s="150"/>
      <c r="C37" s="150"/>
      <c r="D37" s="150"/>
      <c r="E37" s="150"/>
      <c r="F37" s="60" t="s">
        <v>56</v>
      </c>
      <c r="G37" s="61" t="s">
        <v>1</v>
      </c>
      <c r="H37" s="62" t="s">
        <v>0</v>
      </c>
    </row>
    <row r="38" spans="1:8" ht="21" customHeight="1" x14ac:dyDescent="0.35">
      <c r="A38" s="108" t="str">
        <f>Fees!B4</f>
        <v>Funeral service in church</v>
      </c>
      <c r="B38" s="109"/>
      <c r="C38" s="109"/>
      <c r="D38" s="109"/>
      <c r="E38" s="110"/>
      <c r="F38" s="4"/>
      <c r="G38" s="82" t="str">
        <f>IF(F38="Y",Fees!D4,"")</f>
        <v/>
      </c>
      <c r="H38" s="82" t="str">
        <f>IF(F38="Y",Fees!E4,"")</f>
        <v/>
      </c>
    </row>
    <row r="39" spans="1:8" ht="21" customHeight="1" x14ac:dyDescent="0.35">
      <c r="A39" s="108" t="str">
        <f>Fees!B5</f>
        <v>Burial in churchyard following service in church</v>
      </c>
      <c r="B39" s="109"/>
      <c r="C39" s="109"/>
      <c r="D39" s="109"/>
      <c r="E39" s="110"/>
      <c r="F39" s="4"/>
      <c r="G39" s="82" t="str">
        <f>IF(F39="Y",Fees!D5,"")</f>
        <v/>
      </c>
      <c r="H39" s="82" t="str">
        <f>IF(F39="Y",Fees!E5,"")</f>
        <v/>
      </c>
    </row>
    <row r="40" spans="1:8" ht="21" customHeight="1" x14ac:dyDescent="0.35">
      <c r="A40" s="115" t="str">
        <f>Fees!B6</f>
        <v>Burial of cremated remains in churchyard preceding or following service</v>
      </c>
      <c r="B40" s="115"/>
      <c r="C40" s="115"/>
      <c r="D40" s="115"/>
      <c r="E40" s="115"/>
      <c r="F40" s="4"/>
      <c r="G40" s="82" t="str">
        <f>IF(F40="Y",Fees!D6,"")</f>
        <v/>
      </c>
      <c r="H40" s="82" t="str">
        <f>IF(F40="Y",Fees!E6,"")</f>
        <v/>
      </c>
    </row>
    <row r="41" spans="1:8" ht="28.5" customHeight="1" x14ac:dyDescent="0.35">
      <c r="A41" s="135" t="str">
        <f>Fees!B7</f>
        <v>Burial of body or cremated remains in cemetery or cremation following on from service in church</v>
      </c>
      <c r="B41" s="135"/>
      <c r="C41" s="135"/>
      <c r="D41" s="135"/>
      <c r="E41" s="135"/>
      <c r="F41" s="4"/>
      <c r="G41" s="82" t="str">
        <f>IF(F41="Y",Fees!D7,"")</f>
        <v/>
      </c>
      <c r="H41" s="86" t="str">
        <f>IF(F41="Y",Fees!E7,"")</f>
        <v/>
      </c>
    </row>
    <row r="42" spans="1:8" ht="21" customHeight="1" x14ac:dyDescent="0.35">
      <c r="A42" s="115" t="str">
        <f>Fees!B8</f>
        <v>Cremation immediately preceding or following church service</v>
      </c>
      <c r="B42" s="115"/>
      <c r="C42" s="115"/>
      <c r="D42" s="115"/>
      <c r="E42" s="115"/>
      <c r="F42" s="4"/>
      <c r="G42" s="82" t="str">
        <f>IF(F42="Y",Fees!D8,"")</f>
        <v/>
      </c>
      <c r="H42" s="86" t="str">
        <f>IF(F42="Y",Fees!E8,"")</f>
        <v/>
      </c>
    </row>
    <row r="43" spans="1:8" ht="21" customHeight="1" x14ac:dyDescent="0.35">
      <c r="A43" s="115" t="str">
        <f>Fees!B9</f>
        <v>Burial of body in churchyard on separate occasion</v>
      </c>
      <c r="B43" s="115"/>
      <c r="C43" s="115"/>
      <c r="D43" s="115"/>
      <c r="E43" s="115"/>
      <c r="F43" s="4"/>
      <c r="G43" s="82" t="str">
        <f>IF(F43="Y",Fees!D9,"")</f>
        <v/>
      </c>
      <c r="H43" s="82" t="str">
        <f>IF(F43="Y",Fees!E9,"")</f>
        <v/>
      </c>
    </row>
    <row r="44" spans="1:8" ht="21" customHeight="1" x14ac:dyDescent="0.35">
      <c r="A44" s="115" t="str">
        <f>Fees!B10</f>
        <v>Burial of cremated remains in churchyard on separate occasion</v>
      </c>
      <c r="B44" s="115"/>
      <c r="C44" s="115"/>
      <c r="D44" s="115"/>
      <c r="E44" s="115"/>
      <c r="F44" s="4"/>
      <c r="G44" s="82" t="str">
        <f>IF(F44="Y",Fees!D10,"")</f>
        <v/>
      </c>
      <c r="H44" s="82" t="str">
        <f>IF(F44="Y",Fees!E10,"")</f>
        <v/>
      </c>
    </row>
    <row r="45" spans="1:8" ht="21" customHeight="1" x14ac:dyDescent="0.35">
      <c r="A45" s="115" t="str">
        <f>Fees!B11</f>
        <v>Burial of body or cremated remains, in cemetery on separate occasion</v>
      </c>
      <c r="B45" s="115"/>
      <c r="C45" s="115"/>
      <c r="D45" s="115"/>
      <c r="E45" s="115"/>
      <c r="F45" s="4"/>
      <c r="G45" s="82" t="str">
        <f>IF(F45="Y",Fees!D11,"")</f>
        <v/>
      </c>
      <c r="H45" s="82" t="str">
        <f>IF(F45="Y",Fees!E11,"")</f>
        <v/>
      </c>
    </row>
    <row r="46" spans="1:8" ht="22.5" customHeight="1" x14ac:dyDescent="0.35">
      <c r="A46" s="134" t="s">
        <v>20</v>
      </c>
      <c r="B46" s="134"/>
      <c r="C46" s="134"/>
      <c r="D46" s="134"/>
      <c r="E46" s="134"/>
      <c r="F46" s="134"/>
      <c r="G46" s="134"/>
      <c r="H46" s="134"/>
    </row>
    <row r="47" spans="1:8" ht="20.25" customHeight="1" x14ac:dyDescent="0.35">
      <c r="A47" s="115" t="str">
        <f>Fees!B13</f>
        <v>Service (Including burial of body) at graveside in churchyard</v>
      </c>
      <c r="B47" s="115"/>
      <c r="C47" s="115"/>
      <c r="D47" s="115"/>
      <c r="E47" s="115"/>
      <c r="F47" s="4"/>
      <c r="G47" s="82" t="str">
        <f>IF(F47="Y",Fees!D13,"")</f>
        <v/>
      </c>
      <c r="H47" s="82" t="str">
        <f>IF(F47="Y",Fees!E13,"")</f>
        <v/>
      </c>
    </row>
    <row r="48" spans="1:8" ht="20.25" customHeight="1" x14ac:dyDescent="0.35">
      <c r="A48" s="115" t="str">
        <f>Fees!B14</f>
        <v>Service (burial of cremated remains) at graveside in churchyard</v>
      </c>
      <c r="B48" s="115"/>
      <c r="C48" s="115"/>
      <c r="D48" s="115"/>
      <c r="E48" s="115"/>
      <c r="F48" s="4"/>
      <c r="G48" s="82" t="str">
        <f>IF(F48="Y",Fees!D14,"")</f>
        <v/>
      </c>
      <c r="H48" s="82" t="str">
        <f>IF(F48="Y",Fees!E14,"")</f>
        <v/>
      </c>
    </row>
    <row r="49" spans="1:9" ht="20.25" customHeight="1" x14ac:dyDescent="0.35">
      <c r="A49" s="115" t="str">
        <f>Fees!B15</f>
        <v>Funeral service at crematorium or cemetery, inc. burial / disposal of body/ashes*</v>
      </c>
      <c r="B49" s="115"/>
      <c r="C49" s="115"/>
      <c r="D49" s="115"/>
      <c r="E49" s="115"/>
      <c r="F49" s="4"/>
      <c r="G49" s="82" t="str">
        <f>IF(F49="Y",Fees!D15,"")</f>
        <v/>
      </c>
      <c r="H49" s="86" t="str">
        <f>IF(F49="Y",Fees!E15,"")</f>
        <v/>
      </c>
      <c r="I49" s="91" t="s">
        <v>2720</v>
      </c>
    </row>
    <row r="50" spans="1:9" ht="20.25" customHeight="1" x14ac:dyDescent="0.35">
      <c r="A50" s="115" t="str">
        <f>Fees!B16</f>
        <v>Funeral service in premises belonging to FD, before / after burial / cremation</v>
      </c>
      <c r="B50" s="115"/>
      <c r="C50" s="115"/>
      <c r="D50" s="115"/>
      <c r="E50" s="115"/>
      <c r="F50" s="4"/>
      <c r="G50" s="82" t="str">
        <f>IF(F50="Y",Fees!D16,"")</f>
        <v/>
      </c>
      <c r="H50" s="86" t="str">
        <f>IF(F50="Y",Fees!E16,"")</f>
        <v/>
      </c>
    </row>
    <row r="51" spans="1:9" ht="20.25" customHeight="1" x14ac:dyDescent="0.35">
      <c r="A51" s="85" t="str">
        <f>Fees!B17</f>
        <v>Cremation just before / after funeral service in premises belonging to FD</v>
      </c>
      <c r="B51" s="85"/>
      <c r="C51" s="85"/>
      <c r="D51" s="85"/>
      <c r="E51" s="85"/>
      <c r="F51" s="4"/>
      <c r="G51" s="82" t="str">
        <f>IF(F51="Y",Fees!D17,"")</f>
        <v/>
      </c>
      <c r="H51" s="86" t="str">
        <f>IF(F51="Y",Fees!E17,"")</f>
        <v/>
      </c>
    </row>
    <row r="52" spans="1:9" ht="20.25" customHeight="1" x14ac:dyDescent="0.35">
      <c r="A52" s="115" t="str">
        <f>Fees!B18</f>
        <v>Burial of body in churchyard (commital)</v>
      </c>
      <c r="B52" s="115"/>
      <c r="C52" s="115"/>
      <c r="D52" s="115"/>
      <c r="E52" s="115"/>
      <c r="F52" s="4"/>
      <c r="G52" s="82" t="str">
        <f>IF(F52="Y",Fees!D18,"")</f>
        <v/>
      </c>
      <c r="H52" s="82" t="str">
        <f>IF(F52="Y",Fees!E18,"")</f>
        <v/>
      </c>
    </row>
    <row r="53" spans="1:9" ht="20.25" customHeight="1" x14ac:dyDescent="0.35">
      <c r="A53" s="115" t="str">
        <f>Fees!B19</f>
        <v>Burial of cremated remains in churchyard or other lawful disposal</v>
      </c>
      <c r="B53" s="115"/>
      <c r="C53" s="115"/>
      <c r="D53" s="115"/>
      <c r="E53" s="115"/>
      <c r="F53" s="4"/>
      <c r="G53" s="82" t="str">
        <f>IF(F53="Y",Fees!D19,"")</f>
        <v/>
      </c>
      <c r="H53" s="82" t="str">
        <f>IF(F53="Y",Fees!E19,"")</f>
        <v/>
      </c>
    </row>
    <row r="54" spans="1:9" ht="20.25" customHeight="1" x14ac:dyDescent="0.35">
      <c r="A54" s="85" t="str">
        <f>Fees!B20</f>
        <v>Burial of body / ashes / other lawful disposal (ashes) in cemetary (committal)</v>
      </c>
      <c r="B54" s="85"/>
      <c r="C54" s="85"/>
      <c r="D54" s="85"/>
      <c r="E54" s="85"/>
      <c r="F54" s="4"/>
      <c r="G54" s="82" t="str">
        <f>IF(F54="Y",Fees!D20,"")</f>
        <v/>
      </c>
      <c r="H54" s="82" t="str">
        <f>IF(F54="Y",Fees!E20,"")</f>
        <v/>
      </c>
    </row>
    <row r="55" spans="1:9" ht="15" customHeight="1" x14ac:dyDescent="0.35">
      <c r="A55" s="115" t="str">
        <f>Fees!B21</f>
        <v>Certificate issued at time of burial</v>
      </c>
      <c r="B55" s="115"/>
      <c r="C55" s="115"/>
      <c r="D55" s="115"/>
      <c r="E55" s="115"/>
      <c r="F55" s="4"/>
      <c r="G55" s="82" t="str">
        <f>IF(F55="Y",Fees!D21,"")</f>
        <v/>
      </c>
      <c r="H55" s="82" t="str">
        <f>IF(F55="Y",Fees!E21,"")</f>
        <v/>
      </c>
    </row>
    <row r="56" spans="1:9" ht="15" customHeight="1" x14ac:dyDescent="0.35">
      <c r="A56" s="127" t="s">
        <v>22</v>
      </c>
      <c r="B56" s="127"/>
      <c r="C56" s="127"/>
      <c r="D56" s="127"/>
      <c r="E56" s="127"/>
      <c r="F56" s="127"/>
      <c r="G56" s="87">
        <f>SUM(G38:G55)</f>
        <v>0</v>
      </c>
      <c r="H56" s="90" t="str">
        <f>IF(G56=0,"No service selected","")</f>
        <v>No service selected</v>
      </c>
    </row>
    <row r="57" spans="1:9" ht="15" customHeight="1" x14ac:dyDescent="0.35">
      <c r="A57" s="118" t="s">
        <v>23</v>
      </c>
      <c r="B57" s="118"/>
      <c r="C57" s="118"/>
      <c r="D57" s="120"/>
      <c r="E57" s="120"/>
      <c r="F57" s="120"/>
      <c r="G57" s="121"/>
      <c r="H57" s="82">
        <f>SUM(H38:H55)</f>
        <v>0</v>
      </c>
    </row>
    <row r="58" spans="1:9" ht="15" customHeight="1" thickBot="1" x14ac:dyDescent="0.4">
      <c r="A58" s="64" t="s">
        <v>37</v>
      </c>
      <c r="B58" s="65"/>
      <c r="C58" s="63" t="s">
        <v>38</v>
      </c>
      <c r="D58" s="126"/>
      <c r="E58" s="126"/>
      <c r="F58" s="126"/>
      <c r="G58" s="126"/>
      <c r="H58" s="99"/>
    </row>
    <row r="59" spans="1:9" ht="15" customHeight="1" thickBot="1" x14ac:dyDescent="0.4">
      <c r="A59" s="67"/>
      <c r="B59" s="67"/>
      <c r="C59" s="1"/>
      <c r="D59" s="68" t="s">
        <v>39</v>
      </c>
      <c r="E59" s="124">
        <f>Fees!D1</f>
        <v>0.45</v>
      </c>
      <c r="F59" s="125"/>
      <c r="G59" s="69"/>
      <c r="H59" s="82">
        <f>IF(C59&gt;0,C59*E59,0)</f>
        <v>0</v>
      </c>
    </row>
    <row r="60" spans="1:9" ht="15.75" customHeight="1" x14ac:dyDescent="0.35">
      <c r="A60" s="118"/>
      <c r="B60" s="118"/>
      <c r="C60" s="119"/>
      <c r="D60" s="118"/>
      <c r="E60" s="120"/>
      <c r="F60" s="120"/>
      <c r="G60" s="121"/>
      <c r="H60" s="82">
        <f>H59</f>
        <v>0</v>
      </c>
    </row>
    <row r="61" spans="1:9" ht="15.75" customHeight="1" x14ac:dyDescent="0.35">
      <c r="A61" s="70" t="s">
        <v>26</v>
      </c>
      <c r="B61" s="122" t="s">
        <v>25</v>
      </c>
      <c r="C61" s="123"/>
      <c r="D61" s="123"/>
      <c r="E61" s="71"/>
      <c r="F61" s="71"/>
      <c r="G61" s="71"/>
      <c r="H61" s="72"/>
    </row>
    <row r="62" spans="1:9" ht="15.75" customHeight="1" x14ac:dyDescent="0.35">
      <c r="A62" s="48" t="s">
        <v>27</v>
      </c>
      <c r="B62" s="117"/>
      <c r="C62" s="117"/>
      <c r="D62" s="117"/>
      <c r="E62" s="117"/>
      <c r="F62" s="117"/>
      <c r="G62" s="117"/>
      <c r="H62" s="2"/>
    </row>
    <row r="63" spans="1:9" ht="15.75" customHeight="1" x14ac:dyDescent="0.35">
      <c r="A63" s="48" t="s">
        <v>28</v>
      </c>
      <c r="B63" s="117"/>
      <c r="C63" s="117"/>
      <c r="D63" s="117"/>
      <c r="E63" s="117"/>
      <c r="F63" s="117"/>
      <c r="G63" s="117"/>
      <c r="H63" s="2"/>
    </row>
    <row r="64" spans="1:9" ht="15.75" customHeight="1" x14ac:dyDescent="0.35">
      <c r="A64" s="48" t="s">
        <v>29</v>
      </c>
      <c r="B64" s="117" t="s">
        <v>24</v>
      </c>
      <c r="C64" s="117"/>
      <c r="D64" s="117"/>
      <c r="E64" s="129"/>
      <c r="F64" s="129"/>
      <c r="G64" s="129"/>
      <c r="H64" s="2"/>
    </row>
    <row r="65" spans="1:8" ht="15.75" customHeight="1" x14ac:dyDescent="0.35">
      <c r="A65" s="48"/>
      <c r="B65" s="117" t="s">
        <v>30</v>
      </c>
      <c r="C65" s="117"/>
      <c r="D65" s="117"/>
      <c r="E65" s="117" t="s">
        <v>2725</v>
      </c>
      <c r="F65" s="117"/>
      <c r="G65" s="117"/>
      <c r="H65" s="2"/>
    </row>
    <row r="66" spans="1:8" ht="15.75" customHeight="1" x14ac:dyDescent="0.35">
      <c r="A66" s="48" t="s">
        <v>31</v>
      </c>
      <c r="B66" s="117" t="s">
        <v>32</v>
      </c>
      <c r="C66" s="117"/>
      <c r="D66" s="117"/>
      <c r="E66" s="117"/>
      <c r="F66" s="117"/>
      <c r="G66" s="117"/>
      <c r="H66" s="2"/>
    </row>
    <row r="67" spans="1:8" ht="15.75" customHeight="1" x14ac:dyDescent="0.35">
      <c r="A67" s="48" t="s">
        <v>31</v>
      </c>
      <c r="B67" s="131"/>
      <c r="C67" s="131"/>
      <c r="D67" s="131"/>
      <c r="E67" s="131"/>
      <c r="F67" s="131"/>
      <c r="G67" s="131"/>
      <c r="H67" s="2"/>
    </row>
    <row r="68" spans="1:8" ht="15.75" customHeight="1" x14ac:dyDescent="0.35">
      <c r="A68" s="118" t="s">
        <v>33</v>
      </c>
      <c r="B68" s="118"/>
      <c r="C68" s="118"/>
      <c r="D68" s="118"/>
      <c r="E68" s="118"/>
      <c r="F68" s="118"/>
      <c r="G68" s="118"/>
      <c r="H68" s="82">
        <f>SUM(H62:H67)</f>
        <v>0</v>
      </c>
    </row>
    <row r="69" spans="1:8" ht="15.75" customHeight="1" x14ac:dyDescent="0.35">
      <c r="A69" s="130" t="s">
        <v>34</v>
      </c>
      <c r="B69" s="130"/>
      <c r="C69" s="130"/>
      <c r="D69" s="130"/>
      <c r="E69" s="130"/>
      <c r="F69" s="130"/>
      <c r="G69" s="82">
        <f>G56</f>
        <v>0</v>
      </c>
      <c r="H69" s="66"/>
    </row>
    <row r="70" spans="1:8" ht="15.75" customHeight="1" x14ac:dyDescent="0.35">
      <c r="A70" s="130" t="s">
        <v>2306</v>
      </c>
      <c r="B70" s="130"/>
      <c r="C70" s="130"/>
      <c r="D70" s="130"/>
      <c r="E70" s="130"/>
      <c r="F70" s="130"/>
      <c r="G70" s="66"/>
      <c r="H70" s="82">
        <f>H57+H60+H68</f>
        <v>0</v>
      </c>
    </row>
    <row r="71" spans="1:8" ht="6.75" customHeight="1" x14ac:dyDescent="0.35">
      <c r="A71" s="52"/>
      <c r="B71" s="52"/>
      <c r="C71" s="52"/>
      <c r="D71" s="52"/>
      <c r="E71" s="52"/>
      <c r="F71" s="52"/>
      <c r="G71" s="52"/>
      <c r="H71" s="52"/>
    </row>
    <row r="72" spans="1:8" ht="21" customHeight="1" x14ac:dyDescent="0.35">
      <c r="A72" s="118" t="s">
        <v>35</v>
      </c>
      <c r="B72" s="118"/>
      <c r="C72" s="118"/>
      <c r="D72" s="118"/>
      <c r="E72" s="118"/>
      <c r="F72" s="118"/>
      <c r="G72" s="116">
        <f>G69+H70</f>
        <v>0</v>
      </c>
      <c r="H72" s="116"/>
    </row>
    <row r="73" spans="1:8" ht="20.25" customHeight="1" x14ac:dyDescent="0.35">
      <c r="A73" s="128" t="str">
        <f>IF(_xlfn.CONCAT(H9,H11,H12,H14,H16,H18,H20,H24,H25,H26,H27,H56)&gt;"","Some mandatory fields are missing, or there are errors in entries","")</f>
        <v>Some mandatory fields are missing, or there are errors in entries</v>
      </c>
      <c r="B73" s="128"/>
      <c r="C73" s="128"/>
      <c r="D73" s="128"/>
      <c r="E73" s="128"/>
      <c r="F73" s="128"/>
    </row>
    <row r="74" spans="1:8" ht="36.75" customHeight="1" x14ac:dyDescent="0.35">
      <c r="A74" s="73" t="s">
        <v>54</v>
      </c>
      <c r="B74" s="148"/>
      <c r="C74" s="148"/>
      <c r="D74" s="148"/>
      <c r="E74" s="148"/>
      <c r="F74" s="148"/>
      <c r="G74" s="148"/>
      <c r="H74" s="148"/>
    </row>
  </sheetData>
  <sheetProtection algorithmName="SHA-512" hashValue="m1oYqjx0Qy21F+OHEhR0crlMS1iXEFmTU9aWPqH8J6ct+KLlY4ndLCWFGjPThk6czD5V/Nq8PhNVyaOD+659pg==" saltValue="iweuIN/a6KWJuCcE+yu6WQ==" spinCount="100000" sheet="1"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0">
    <mergeCell ref="B10:G10"/>
    <mergeCell ref="B18:E18"/>
    <mergeCell ref="B16:G16"/>
    <mergeCell ref="B74:H74"/>
    <mergeCell ref="C30:D30"/>
    <mergeCell ref="A36:H36"/>
    <mergeCell ref="A37:E37"/>
    <mergeCell ref="A53:E53"/>
    <mergeCell ref="F29:G29"/>
    <mergeCell ref="C31:D31"/>
    <mergeCell ref="C32:D32"/>
    <mergeCell ref="C33:D33"/>
    <mergeCell ref="C34:D34"/>
    <mergeCell ref="F35:G35"/>
    <mergeCell ref="C29:D29"/>
    <mergeCell ref="F30:G3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A73:F73"/>
    <mergeCell ref="B65:G65"/>
    <mergeCell ref="E64:G64"/>
    <mergeCell ref="A68:G68"/>
    <mergeCell ref="A69:F69"/>
    <mergeCell ref="B64:D64"/>
    <mergeCell ref="A72:F72"/>
    <mergeCell ref="B66:G66"/>
    <mergeCell ref="B67:G67"/>
    <mergeCell ref="A70:F70"/>
    <mergeCell ref="A52:E52"/>
    <mergeCell ref="G72:H72"/>
    <mergeCell ref="B62:G62"/>
    <mergeCell ref="A60:G60"/>
    <mergeCell ref="A47:E47"/>
    <mergeCell ref="A48:E48"/>
    <mergeCell ref="A49:E49"/>
    <mergeCell ref="B61:D61"/>
    <mergeCell ref="B63:G63"/>
    <mergeCell ref="E59:F59"/>
    <mergeCell ref="D58:G58"/>
    <mergeCell ref="A55:E55"/>
    <mergeCell ref="A56:F56"/>
    <mergeCell ref="A57:G57"/>
    <mergeCell ref="A50:E50"/>
    <mergeCell ref="B27:G27"/>
    <mergeCell ref="B25:G25"/>
    <mergeCell ref="A38:E38"/>
    <mergeCell ref="A39:E39"/>
    <mergeCell ref="F31:G31"/>
    <mergeCell ref="F32:G32"/>
    <mergeCell ref="F33:G33"/>
    <mergeCell ref="F34:G34"/>
    <mergeCell ref="B13:D13"/>
    <mergeCell ref="E13:F13"/>
    <mergeCell ref="B21:G21"/>
    <mergeCell ref="B22:G22"/>
    <mergeCell ref="B23:G23"/>
  </mergeCells>
  <dataValidations xWindow="1164" yWindow="616" count="17">
    <dataValidation type="list" allowBlank="1" showInputMessage="1" showErrorMessage="1" sqref="F38:F45 F47:F55" xr:uid="{00000000-0002-0000-0000-000000000000}">
      <formula1>"Y"</formula1>
    </dataValidation>
    <dataValidation allowBlank="1" showInputMessage="1" showErrorMessage="1" promptTitle="Organist Name" prompt="If required." sqref="E64:G64" xr:uid="{00000000-0002-0000-0000-000002000000}"/>
    <dataValidation allowBlank="1" showInputMessage="1" showErrorMessage="1" promptTitle="Verger Name" prompt="as required" sqref="B62:G62" xr:uid="{00000000-0002-0000-0000-000003000000}"/>
    <dataValidation allowBlank="1" showInputMessage="1" showErrorMessage="1" promptTitle="Other additional charges." prompt="Please give description" sqref="B67:G67" xr:uid="{00000000-0002-0000-0000-000004000000}"/>
    <dataValidation allowBlank="1" showInputMessage="1" showErrorMessage="1" promptTitle="Minister Travel" prompt="Give number of miles travelled where travel is required to the service location (e.g. crematorium)." sqref="C59" xr:uid="{00000000-0002-0000-0000-000005000000}"/>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4:H74" xr:uid="{00000000-0002-0000-0000-000009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3:G63" xr:uid="{00000000-0002-0000-0000-000010000000}"/>
    <dataValidation allowBlank="1" showInputMessage="1" showErrorMessage="1" promptTitle="Cemetery" prompt="If the service included a civil cemetery, give the name." sqref="B23:G23" xr:uid="{00000000-0002-0000-0000-000011000000}"/>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2023 Funerals only" prompt="Please use 2022 PF1 form for 2022 funerals" sqref="B14:G14" xr:uid="{A8CAD5F0-8CF6-4291-950C-E63F703EBC51}"/>
    <dataValidation type="list" allowBlank="1" showInputMessage="1" showErrorMessage="1" sqref="B18:E18" xr:uid="{9B4DF6A8-91CC-424A-839F-F1124138D87A}">
      <formula1>"SSM With PTO,Stipendiary,SSM,Reader,PtO eligible for fees,PtO NOT eligible for fees"</formula1>
    </dataValidation>
  </dataValidations>
  <pageMargins left="0.70866141732283472" right="0.23622047244094491" top="0.98425196850393704" bottom="0.31496062992125984" header="0.31496062992125984" footer="0.31496062992125984"/>
  <pageSetup paperSize="9" scale="90" fitToHeight="2" orientation="portrait" r:id="rId1"/>
  <headerFooter>
    <oddHeader xml:space="preserve">&amp;L&amp;"-,Bold"This is NOT an invoice&amp;C&amp;22PF1 Form </oddHeader>
    <oddFooter xml:space="preserve">&amp;L&amp;8Statutory Fees&amp;R&amp;8Form PF1 2023 V1 (Funerals) </oddFooter>
  </headerFooter>
  <rowBreaks count="1" manualBreakCount="1">
    <brk id="35" max="16383" man="1"/>
  </rowBreaks>
  <ignoredErrors>
    <ignoredError sqref="I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5"/>
  <sheetViews>
    <sheetView topLeftCell="A7" workbookViewId="0">
      <selection activeCell="C11" sqref="C11"/>
    </sheetView>
  </sheetViews>
  <sheetFormatPr defaultRowHeight="14.5" x14ac:dyDescent="0.35"/>
  <cols>
    <col min="1" max="1" width="9.7265625" customWidth="1"/>
    <col min="2" max="2" width="35.26953125" customWidth="1"/>
    <col min="3" max="3" width="32.1796875" customWidth="1"/>
    <col min="6" max="6" width="8.453125" customWidth="1"/>
  </cols>
  <sheetData>
    <row r="1" spans="1:10" x14ac:dyDescent="0.35">
      <c r="A1" s="3">
        <v>2023</v>
      </c>
      <c r="B1" s="40" t="s">
        <v>48</v>
      </c>
      <c r="D1">
        <v>0.45</v>
      </c>
      <c r="E1" t="s">
        <v>53</v>
      </c>
      <c r="F1" s="23"/>
    </row>
    <row r="3" spans="1:10" x14ac:dyDescent="0.35">
      <c r="A3" s="3" t="s">
        <v>19</v>
      </c>
      <c r="D3" s="33" t="s">
        <v>1</v>
      </c>
      <c r="E3" s="33" t="s">
        <v>0</v>
      </c>
      <c r="F3" s="33" t="s">
        <v>17</v>
      </c>
      <c r="H3" s="33"/>
      <c r="I3" s="33"/>
      <c r="J3" s="33"/>
    </row>
    <row r="4" spans="1:10" x14ac:dyDescent="0.35">
      <c r="B4" t="s">
        <v>43</v>
      </c>
      <c r="D4" s="42">
        <v>118</v>
      </c>
      <c r="E4" s="42">
        <v>99</v>
      </c>
      <c r="F4" s="45">
        <f t="shared" ref="F4:F11" si="0">SUM(D4:E4)</f>
        <v>217</v>
      </c>
    </row>
    <row r="5" spans="1:10" x14ac:dyDescent="0.35">
      <c r="B5" t="s">
        <v>44</v>
      </c>
      <c r="D5" s="42">
        <v>16</v>
      </c>
      <c r="E5" s="42">
        <v>332</v>
      </c>
      <c r="F5" s="45">
        <f t="shared" si="0"/>
        <v>348</v>
      </c>
    </row>
    <row r="6" spans="1:10" x14ac:dyDescent="0.35">
      <c r="B6" t="s">
        <v>49</v>
      </c>
      <c r="D6" s="42">
        <v>16</v>
      </c>
      <c r="E6" s="42">
        <v>135</v>
      </c>
      <c r="F6" s="45">
        <f t="shared" si="0"/>
        <v>151</v>
      </c>
    </row>
    <row r="7" spans="1:10" x14ac:dyDescent="0.35">
      <c r="B7" t="s">
        <v>59</v>
      </c>
      <c r="D7" s="42">
        <v>32</v>
      </c>
      <c r="E7" s="43" t="s">
        <v>2611</v>
      </c>
      <c r="F7" s="45">
        <f t="shared" si="0"/>
        <v>32</v>
      </c>
    </row>
    <row r="8" spans="1:10" x14ac:dyDescent="0.35">
      <c r="B8" t="s">
        <v>45</v>
      </c>
      <c r="D8" s="42">
        <v>32</v>
      </c>
      <c r="E8" s="43" t="s">
        <v>2611</v>
      </c>
      <c r="F8" s="45">
        <f t="shared" si="0"/>
        <v>32</v>
      </c>
    </row>
    <row r="9" spans="1:10" x14ac:dyDescent="0.35">
      <c r="B9" t="s">
        <v>46</v>
      </c>
      <c r="D9" s="42">
        <v>47</v>
      </c>
      <c r="E9" s="42">
        <v>332</v>
      </c>
      <c r="F9" s="45">
        <f t="shared" si="0"/>
        <v>379</v>
      </c>
    </row>
    <row r="10" spans="1:10" x14ac:dyDescent="0.35">
      <c r="B10" t="s">
        <v>21</v>
      </c>
      <c r="D10" s="42">
        <v>47</v>
      </c>
      <c r="E10" s="42">
        <v>135</v>
      </c>
      <c r="F10" s="45">
        <f t="shared" si="0"/>
        <v>182</v>
      </c>
    </row>
    <row r="11" spans="1:10" x14ac:dyDescent="0.35">
      <c r="B11" t="s">
        <v>60</v>
      </c>
      <c r="D11" s="42">
        <v>61</v>
      </c>
      <c r="E11" s="42">
        <v>17</v>
      </c>
      <c r="F11" s="45">
        <f t="shared" si="0"/>
        <v>78</v>
      </c>
    </row>
    <row r="12" spans="1:10" x14ac:dyDescent="0.35">
      <c r="A12" s="3" t="s">
        <v>20</v>
      </c>
      <c r="D12" s="46"/>
      <c r="E12" s="46"/>
      <c r="F12" s="47"/>
      <c r="H12" s="42"/>
      <c r="I12" s="42"/>
      <c r="J12" s="45"/>
    </row>
    <row r="13" spans="1:10" x14ac:dyDescent="0.35">
      <c r="B13" t="s">
        <v>50</v>
      </c>
      <c r="D13" s="42">
        <v>118</v>
      </c>
      <c r="E13" s="42">
        <v>332</v>
      </c>
      <c r="F13" s="45">
        <f t="shared" ref="F13:F20" si="1">SUM(D13:E13)</f>
        <v>450</v>
      </c>
    </row>
    <row r="14" spans="1:10" x14ac:dyDescent="0.35">
      <c r="B14" t="s">
        <v>51</v>
      </c>
      <c r="D14" s="42">
        <v>118</v>
      </c>
      <c r="E14" s="42">
        <v>135</v>
      </c>
      <c r="F14" s="45">
        <f t="shared" si="1"/>
        <v>253</v>
      </c>
    </row>
    <row r="15" spans="1:10" s="23" customFormat="1" x14ac:dyDescent="0.35">
      <c r="B15" s="23" t="s">
        <v>2719</v>
      </c>
      <c r="D15" s="44">
        <v>185</v>
      </c>
      <c r="E15" s="44">
        <v>32</v>
      </c>
      <c r="F15" s="45">
        <f t="shared" si="1"/>
        <v>217</v>
      </c>
    </row>
    <row r="16" spans="1:10" x14ac:dyDescent="0.35">
      <c r="B16" t="s">
        <v>2717</v>
      </c>
      <c r="D16" s="42">
        <v>217</v>
      </c>
      <c r="E16" s="43" t="s">
        <v>2611</v>
      </c>
      <c r="F16" s="45">
        <f t="shared" si="1"/>
        <v>217</v>
      </c>
    </row>
    <row r="17" spans="2:8" x14ac:dyDescent="0.35">
      <c r="B17" t="s">
        <v>2718</v>
      </c>
      <c r="D17" s="42">
        <v>32</v>
      </c>
      <c r="E17" s="43"/>
      <c r="F17" s="45">
        <f t="shared" si="1"/>
        <v>32</v>
      </c>
    </row>
    <row r="18" spans="2:8" x14ac:dyDescent="0.35">
      <c r="B18" t="s">
        <v>52</v>
      </c>
      <c r="D18" s="42">
        <v>47</v>
      </c>
      <c r="E18" s="42">
        <v>332</v>
      </c>
      <c r="F18" s="45">
        <f t="shared" si="1"/>
        <v>379</v>
      </c>
    </row>
    <row r="19" spans="2:8" x14ac:dyDescent="0.35">
      <c r="B19" t="s">
        <v>47</v>
      </c>
      <c r="D19" s="42">
        <v>47</v>
      </c>
      <c r="E19" s="42">
        <v>135</v>
      </c>
      <c r="F19" s="45">
        <f t="shared" si="1"/>
        <v>182</v>
      </c>
    </row>
    <row r="20" spans="2:8" x14ac:dyDescent="0.35">
      <c r="B20" t="s">
        <v>2612</v>
      </c>
      <c r="D20" s="42">
        <v>32</v>
      </c>
      <c r="E20" s="42"/>
      <c r="F20" s="45">
        <f t="shared" si="1"/>
        <v>32</v>
      </c>
    </row>
    <row r="21" spans="2:8" x14ac:dyDescent="0.35">
      <c r="B21" s="3" t="s">
        <v>36</v>
      </c>
      <c r="D21" s="46">
        <v>0</v>
      </c>
      <c r="E21" s="42">
        <v>17</v>
      </c>
      <c r="F21" s="45">
        <f>SUM(H21:I21)</f>
        <v>0</v>
      </c>
      <c r="H21" s="43" t="s">
        <v>2611</v>
      </c>
    </row>
    <row r="22" spans="2:8" x14ac:dyDescent="0.35">
      <c r="D22" s="41"/>
    </row>
    <row r="25" spans="2:8" x14ac:dyDescent="0.35">
      <c r="B25" s="40" t="s">
        <v>2607</v>
      </c>
      <c r="C25" s="40"/>
    </row>
    <row r="26" spans="2:8" x14ac:dyDescent="0.35">
      <c r="B26" t="s">
        <v>566</v>
      </c>
      <c r="C26" t="s">
        <v>913</v>
      </c>
    </row>
    <row r="27" spans="2:8" x14ac:dyDescent="0.35">
      <c r="B27" t="s">
        <v>725</v>
      </c>
      <c r="C27" t="s">
        <v>914</v>
      </c>
    </row>
    <row r="28" spans="2:8" x14ac:dyDescent="0.35">
      <c r="B28" t="s">
        <v>802</v>
      </c>
      <c r="C28" t="s">
        <v>915</v>
      </c>
    </row>
    <row r="29" spans="2:8" x14ac:dyDescent="0.35">
      <c r="B29" t="s">
        <v>458</v>
      </c>
      <c r="C29" t="s">
        <v>916</v>
      </c>
    </row>
    <row r="30" spans="2:8" x14ac:dyDescent="0.35">
      <c r="B30" t="s">
        <v>582</v>
      </c>
      <c r="C30" t="s">
        <v>917</v>
      </c>
    </row>
    <row r="31" spans="2:8" x14ac:dyDescent="0.35">
      <c r="B31" t="s">
        <v>794</v>
      </c>
      <c r="C31" t="s">
        <v>918</v>
      </c>
    </row>
    <row r="32" spans="2:8" x14ac:dyDescent="0.35">
      <c r="B32" t="s">
        <v>684</v>
      </c>
      <c r="C32" t="s">
        <v>919</v>
      </c>
    </row>
    <row r="33" spans="2:3" x14ac:dyDescent="0.35">
      <c r="B33" t="s">
        <v>677</v>
      </c>
      <c r="C33" t="s">
        <v>920</v>
      </c>
    </row>
    <row r="34" spans="2:3" x14ac:dyDescent="0.35">
      <c r="B34" t="s">
        <v>573</v>
      </c>
      <c r="C34" t="s">
        <v>921</v>
      </c>
    </row>
    <row r="35" spans="2:3" x14ac:dyDescent="0.35">
      <c r="B35" t="s">
        <v>634</v>
      </c>
      <c r="C35" t="s">
        <v>922</v>
      </c>
    </row>
    <row r="36" spans="2:3" x14ac:dyDescent="0.35">
      <c r="B36" t="s">
        <v>551</v>
      </c>
      <c r="C36" t="s">
        <v>923</v>
      </c>
    </row>
    <row r="37" spans="2:3" x14ac:dyDescent="0.35">
      <c r="B37" t="s">
        <v>692</v>
      </c>
      <c r="C37" t="s">
        <v>924</v>
      </c>
    </row>
    <row r="38" spans="2:3" x14ac:dyDescent="0.35">
      <c r="B38" t="s">
        <v>474</v>
      </c>
      <c r="C38" t="s">
        <v>925</v>
      </c>
    </row>
    <row r="39" spans="2:3" x14ac:dyDescent="0.35">
      <c r="B39" t="s">
        <v>480</v>
      </c>
      <c r="C39" t="s">
        <v>926</v>
      </c>
    </row>
    <row r="40" spans="2:3" x14ac:dyDescent="0.35">
      <c r="B40" t="s">
        <v>416</v>
      </c>
      <c r="C40" t="s">
        <v>927</v>
      </c>
    </row>
    <row r="41" spans="2:3" x14ac:dyDescent="0.35">
      <c r="B41" t="s">
        <v>426</v>
      </c>
      <c r="C41" t="s">
        <v>928</v>
      </c>
    </row>
    <row r="42" spans="2:3" x14ac:dyDescent="0.35">
      <c r="B42" t="s">
        <v>786</v>
      </c>
      <c r="C42" t="s">
        <v>929</v>
      </c>
    </row>
    <row r="43" spans="2:3" x14ac:dyDescent="0.35">
      <c r="B43" t="s">
        <v>481</v>
      </c>
      <c r="C43" t="s">
        <v>930</v>
      </c>
    </row>
    <row r="44" spans="2:3" x14ac:dyDescent="0.35">
      <c r="B44" t="s">
        <v>494</v>
      </c>
      <c r="C44" t="s">
        <v>931</v>
      </c>
    </row>
    <row r="45" spans="2:3" x14ac:dyDescent="0.35">
      <c r="B45" t="s">
        <v>590</v>
      </c>
      <c r="C45" t="s">
        <v>932</v>
      </c>
    </row>
    <row r="46" spans="2:3" x14ac:dyDescent="0.35">
      <c r="B46" t="s">
        <v>751</v>
      </c>
      <c r="C46" t="s">
        <v>933</v>
      </c>
    </row>
    <row r="47" spans="2:3" x14ac:dyDescent="0.35">
      <c r="B47" t="s">
        <v>539</v>
      </c>
      <c r="C47" t="s">
        <v>934</v>
      </c>
    </row>
    <row r="48" spans="2:3" x14ac:dyDescent="0.35">
      <c r="B48" t="s">
        <v>417</v>
      </c>
      <c r="C48" t="s">
        <v>935</v>
      </c>
    </row>
    <row r="49" spans="2:3" x14ac:dyDescent="0.35">
      <c r="B49" t="s">
        <v>803</v>
      </c>
      <c r="C49" t="s">
        <v>936</v>
      </c>
    </row>
    <row r="50" spans="2:3" x14ac:dyDescent="0.35">
      <c r="B50" t="s">
        <v>401</v>
      </c>
      <c r="C50" t="s">
        <v>937</v>
      </c>
    </row>
    <row r="51" spans="2:3" x14ac:dyDescent="0.35">
      <c r="B51" t="s">
        <v>774</v>
      </c>
      <c r="C51" t="s">
        <v>938</v>
      </c>
    </row>
    <row r="52" spans="2:3" x14ac:dyDescent="0.35">
      <c r="B52" t="s">
        <v>540</v>
      </c>
      <c r="C52" t="s">
        <v>939</v>
      </c>
    </row>
    <row r="53" spans="2:3" x14ac:dyDescent="0.35">
      <c r="B53" t="s">
        <v>641</v>
      </c>
      <c r="C53" t="s">
        <v>940</v>
      </c>
    </row>
    <row r="54" spans="2:3" x14ac:dyDescent="0.35">
      <c r="B54" t="s">
        <v>619</v>
      </c>
      <c r="C54" t="s">
        <v>941</v>
      </c>
    </row>
    <row r="55" spans="2:3" x14ac:dyDescent="0.35">
      <c r="B55" t="s">
        <v>704</v>
      </c>
      <c r="C55" t="s">
        <v>942</v>
      </c>
    </row>
    <row r="56" spans="2:3" x14ac:dyDescent="0.35">
      <c r="B56" t="s">
        <v>718</v>
      </c>
      <c r="C56" t="s">
        <v>943</v>
      </c>
    </row>
    <row r="57" spans="2:3" x14ac:dyDescent="0.35">
      <c r="B57" t="s">
        <v>705</v>
      </c>
      <c r="C57" t="s">
        <v>944</v>
      </c>
    </row>
    <row r="58" spans="2:3" x14ac:dyDescent="0.35">
      <c r="B58" t="s">
        <v>518</v>
      </c>
      <c r="C58" t="s">
        <v>945</v>
      </c>
    </row>
    <row r="59" spans="2:3" x14ac:dyDescent="0.35">
      <c r="B59" t="s">
        <v>452</v>
      </c>
      <c r="C59" t="s">
        <v>946</v>
      </c>
    </row>
    <row r="60" spans="2:3" x14ac:dyDescent="0.35">
      <c r="B60" t="s">
        <v>719</v>
      </c>
      <c r="C60" t="s">
        <v>947</v>
      </c>
    </row>
    <row r="61" spans="2:3" x14ac:dyDescent="0.35">
      <c r="B61" t="s">
        <v>740</v>
      </c>
      <c r="C61" t="s">
        <v>948</v>
      </c>
    </row>
    <row r="62" spans="2:3" x14ac:dyDescent="0.35">
      <c r="B62" t="s">
        <v>775</v>
      </c>
      <c r="C62" t="s">
        <v>949</v>
      </c>
    </row>
    <row r="63" spans="2:3" x14ac:dyDescent="0.35">
      <c r="B63" t="s">
        <v>795</v>
      </c>
      <c r="C63" t="s">
        <v>950</v>
      </c>
    </row>
    <row r="64" spans="2:3" x14ac:dyDescent="0.35">
      <c r="B64" t="s">
        <v>568</v>
      </c>
      <c r="C64" t="s">
        <v>951</v>
      </c>
    </row>
    <row r="65" spans="2:3" x14ac:dyDescent="0.35">
      <c r="B65" t="s">
        <v>804</v>
      </c>
      <c r="C65" t="s">
        <v>952</v>
      </c>
    </row>
    <row r="66" spans="2:3" x14ac:dyDescent="0.35">
      <c r="B66" t="s">
        <v>522</v>
      </c>
      <c r="C66" t="s">
        <v>953</v>
      </c>
    </row>
    <row r="67" spans="2:3" x14ac:dyDescent="0.35">
      <c r="B67" t="s">
        <v>502</v>
      </c>
      <c r="C67" t="s">
        <v>954</v>
      </c>
    </row>
    <row r="68" spans="2:3" x14ac:dyDescent="0.35">
      <c r="B68" t="s">
        <v>503</v>
      </c>
      <c r="C68" t="s">
        <v>955</v>
      </c>
    </row>
    <row r="69" spans="2:3" x14ac:dyDescent="0.35">
      <c r="B69" t="s">
        <v>741</v>
      </c>
      <c r="C69" t="s">
        <v>956</v>
      </c>
    </row>
    <row r="70" spans="2:3" x14ac:dyDescent="0.35">
      <c r="B70" t="s">
        <v>402</v>
      </c>
      <c r="C70" t="s">
        <v>957</v>
      </c>
    </row>
    <row r="71" spans="2:3" x14ac:dyDescent="0.35">
      <c r="B71" t="s">
        <v>755</v>
      </c>
      <c r="C71" t="s">
        <v>958</v>
      </c>
    </row>
    <row r="72" spans="2:3" x14ac:dyDescent="0.35">
      <c r="B72" t="s">
        <v>668</v>
      </c>
      <c r="C72" t="s">
        <v>959</v>
      </c>
    </row>
    <row r="73" spans="2:3" x14ac:dyDescent="0.35">
      <c r="B73" t="s">
        <v>2599</v>
      </c>
      <c r="C73" t="s">
        <v>960</v>
      </c>
    </row>
    <row r="74" spans="2:3" x14ac:dyDescent="0.35">
      <c r="B74" t="s">
        <v>702</v>
      </c>
      <c r="C74" t="s">
        <v>961</v>
      </c>
    </row>
    <row r="75" spans="2:3" x14ac:dyDescent="0.35">
      <c r="B75" t="s">
        <v>819</v>
      </c>
      <c r="C75" t="s">
        <v>962</v>
      </c>
    </row>
    <row r="76" spans="2:3" x14ac:dyDescent="0.35">
      <c r="B76" t="s">
        <v>509</v>
      </c>
      <c r="C76" t="s">
        <v>963</v>
      </c>
    </row>
    <row r="77" spans="2:3" x14ac:dyDescent="0.35">
      <c r="B77" t="s">
        <v>514</v>
      </c>
      <c r="C77" t="s">
        <v>964</v>
      </c>
    </row>
    <row r="78" spans="2:3" x14ac:dyDescent="0.35">
      <c r="B78" t="s">
        <v>607</v>
      </c>
      <c r="C78" t="s">
        <v>965</v>
      </c>
    </row>
    <row r="79" spans="2:3" x14ac:dyDescent="0.35">
      <c r="B79" t="s">
        <v>587</v>
      </c>
      <c r="C79" t="s">
        <v>966</v>
      </c>
    </row>
    <row r="80" spans="2:3" x14ac:dyDescent="0.35">
      <c r="B80" t="s">
        <v>627</v>
      </c>
      <c r="C80" t="s">
        <v>967</v>
      </c>
    </row>
    <row r="81" spans="2:3" x14ac:dyDescent="0.35">
      <c r="B81" t="s">
        <v>805</v>
      </c>
      <c r="C81" t="s">
        <v>968</v>
      </c>
    </row>
    <row r="82" spans="2:3" x14ac:dyDescent="0.35">
      <c r="B82" t="s">
        <v>693</v>
      </c>
      <c r="C82" t="s">
        <v>969</v>
      </c>
    </row>
    <row r="83" spans="2:3" x14ac:dyDescent="0.35">
      <c r="B83" t="s">
        <v>642</v>
      </c>
      <c r="C83" t="s">
        <v>970</v>
      </c>
    </row>
    <row r="84" spans="2:3" x14ac:dyDescent="0.35">
      <c r="B84" t="s">
        <v>611</v>
      </c>
      <c r="C84" t="s">
        <v>971</v>
      </c>
    </row>
    <row r="85" spans="2:3" x14ac:dyDescent="0.35">
      <c r="B85" t="s">
        <v>395</v>
      </c>
      <c r="C85" t="s">
        <v>972</v>
      </c>
    </row>
    <row r="86" spans="2:3" x14ac:dyDescent="0.35">
      <c r="B86" t="s">
        <v>574</v>
      </c>
      <c r="C86" t="s">
        <v>973</v>
      </c>
    </row>
    <row r="87" spans="2:3" x14ac:dyDescent="0.35">
      <c r="B87" t="s">
        <v>622</v>
      </c>
      <c r="C87" t="s">
        <v>974</v>
      </c>
    </row>
    <row r="88" spans="2:3" x14ac:dyDescent="0.35">
      <c r="B88" t="s">
        <v>796</v>
      </c>
      <c r="C88" t="s">
        <v>975</v>
      </c>
    </row>
    <row r="89" spans="2:3" x14ac:dyDescent="0.35">
      <c r="B89" t="s">
        <v>706</v>
      </c>
      <c r="C89" t="s">
        <v>976</v>
      </c>
    </row>
    <row r="90" spans="2:3" x14ac:dyDescent="0.35">
      <c r="B90" t="s">
        <v>595</v>
      </c>
      <c r="C90" t="s">
        <v>977</v>
      </c>
    </row>
    <row r="91" spans="2:3" x14ac:dyDescent="0.35">
      <c r="B91" t="s">
        <v>584</v>
      </c>
      <c r="C91" t="s">
        <v>978</v>
      </c>
    </row>
    <row r="92" spans="2:3" x14ac:dyDescent="0.35">
      <c r="B92" t="s">
        <v>596</v>
      </c>
      <c r="C92" t="s">
        <v>979</v>
      </c>
    </row>
    <row r="93" spans="2:3" x14ac:dyDescent="0.35">
      <c r="B93" t="s">
        <v>597</v>
      </c>
      <c r="C93" t="s">
        <v>980</v>
      </c>
    </row>
    <row r="94" spans="2:3" x14ac:dyDescent="0.35">
      <c r="B94" t="s">
        <v>1358</v>
      </c>
      <c r="C94" t="s">
        <v>981</v>
      </c>
    </row>
    <row r="95" spans="2:3" x14ac:dyDescent="0.35">
      <c r="B95" t="s">
        <v>806</v>
      </c>
      <c r="C95" t="s">
        <v>982</v>
      </c>
    </row>
    <row r="96" spans="2:3" x14ac:dyDescent="0.35">
      <c r="B96" t="s">
        <v>558</v>
      </c>
      <c r="C96" t="s">
        <v>983</v>
      </c>
    </row>
    <row r="97" spans="2:3" x14ac:dyDescent="0.35">
      <c r="B97" t="s">
        <v>669</v>
      </c>
      <c r="C97" t="s">
        <v>984</v>
      </c>
    </row>
    <row r="98" spans="2:3" x14ac:dyDescent="0.35">
      <c r="B98" t="s">
        <v>700</v>
      </c>
      <c r="C98" t="s">
        <v>985</v>
      </c>
    </row>
    <row r="99" spans="2:3" x14ac:dyDescent="0.35">
      <c r="B99" t="s">
        <v>447</v>
      </c>
      <c r="C99" t="s">
        <v>986</v>
      </c>
    </row>
    <row r="100" spans="2:3" x14ac:dyDescent="0.35">
      <c r="B100" t="s">
        <v>685</v>
      </c>
      <c r="C100" t="s">
        <v>987</v>
      </c>
    </row>
    <row r="101" spans="2:3" x14ac:dyDescent="0.35">
      <c r="B101" t="s">
        <v>441</v>
      </c>
      <c r="C101" t="s">
        <v>988</v>
      </c>
    </row>
    <row r="102" spans="2:3" x14ac:dyDescent="0.35">
      <c r="B102" t="s">
        <v>742</v>
      </c>
      <c r="C102" t="s">
        <v>989</v>
      </c>
    </row>
    <row r="103" spans="2:3" x14ac:dyDescent="0.35">
      <c r="B103" t="s">
        <v>709</v>
      </c>
      <c r="C103" t="s">
        <v>990</v>
      </c>
    </row>
    <row r="104" spans="2:3" x14ac:dyDescent="0.35">
      <c r="B104" t="s">
        <v>510</v>
      </c>
      <c r="C104" t="s">
        <v>991</v>
      </c>
    </row>
    <row r="105" spans="2:3" x14ac:dyDescent="0.35">
      <c r="B105" t="s">
        <v>442</v>
      </c>
      <c r="C105" t="s">
        <v>992</v>
      </c>
    </row>
    <row r="106" spans="2:3" x14ac:dyDescent="0.35">
      <c r="B106" t="s">
        <v>807</v>
      </c>
      <c r="C106" t="s">
        <v>993</v>
      </c>
    </row>
    <row r="107" spans="2:3" x14ac:dyDescent="0.35">
      <c r="B107" t="s">
        <v>448</v>
      </c>
      <c r="C107" t="s">
        <v>994</v>
      </c>
    </row>
    <row r="108" spans="2:3" x14ac:dyDescent="0.35">
      <c r="B108" t="s">
        <v>405</v>
      </c>
      <c r="C108" t="s">
        <v>995</v>
      </c>
    </row>
    <row r="109" spans="2:3" x14ac:dyDescent="0.35">
      <c r="B109" t="s">
        <v>797</v>
      </c>
      <c r="C109" t="s">
        <v>996</v>
      </c>
    </row>
    <row r="110" spans="2:3" x14ac:dyDescent="0.35">
      <c r="B110" t="s">
        <v>504</v>
      </c>
      <c r="C110" t="s">
        <v>997</v>
      </c>
    </row>
    <row r="111" spans="2:3" x14ac:dyDescent="0.35">
      <c r="B111" t="s">
        <v>408</v>
      </c>
      <c r="C111" t="s">
        <v>998</v>
      </c>
    </row>
    <row r="112" spans="2:3" x14ac:dyDescent="0.35">
      <c r="B112" t="s">
        <v>556</v>
      </c>
      <c r="C112" t="s">
        <v>999</v>
      </c>
    </row>
    <row r="113" spans="2:3" x14ac:dyDescent="0.35">
      <c r="B113" t="s">
        <v>495</v>
      </c>
      <c r="C113" t="s">
        <v>1000</v>
      </c>
    </row>
    <row r="114" spans="2:3" x14ac:dyDescent="0.35">
      <c r="B114" t="s">
        <v>753</v>
      </c>
      <c r="C114" t="s">
        <v>1001</v>
      </c>
    </row>
    <row r="115" spans="2:3" x14ac:dyDescent="0.35">
      <c r="B115" t="s">
        <v>2604</v>
      </c>
      <c r="C115" t="s">
        <v>1002</v>
      </c>
    </row>
    <row r="116" spans="2:3" x14ac:dyDescent="0.35">
      <c r="B116" t="s">
        <v>552</v>
      </c>
      <c r="C116" t="s">
        <v>1003</v>
      </c>
    </row>
    <row r="117" spans="2:3" x14ac:dyDescent="0.35">
      <c r="B117" t="s">
        <v>782</v>
      </c>
      <c r="C117" t="s">
        <v>1004</v>
      </c>
    </row>
    <row r="118" spans="2:3" x14ac:dyDescent="0.35">
      <c r="B118" t="s">
        <v>434</v>
      </c>
      <c r="C118" t="s">
        <v>1005</v>
      </c>
    </row>
    <row r="119" spans="2:3" x14ac:dyDescent="0.35">
      <c r="B119" t="s">
        <v>694</v>
      </c>
      <c r="C119" t="s">
        <v>1006</v>
      </c>
    </row>
    <row r="120" spans="2:3" x14ac:dyDescent="0.35">
      <c r="B120" t="s">
        <v>643</v>
      </c>
      <c r="C120" t="s">
        <v>1007</v>
      </c>
    </row>
    <row r="121" spans="2:3" x14ac:dyDescent="0.35">
      <c r="B121" t="s">
        <v>409</v>
      </c>
      <c r="C121" t="s">
        <v>1008</v>
      </c>
    </row>
    <row r="122" spans="2:3" x14ac:dyDescent="0.35">
      <c r="B122" t="s">
        <v>410</v>
      </c>
      <c r="C122" t="s">
        <v>1009</v>
      </c>
    </row>
    <row r="123" spans="2:3" x14ac:dyDescent="0.35">
      <c r="B123" t="s">
        <v>686</v>
      </c>
      <c r="C123" t="s">
        <v>1010</v>
      </c>
    </row>
    <row r="124" spans="2:3" x14ac:dyDescent="0.35">
      <c r="B124" t="s">
        <v>598</v>
      </c>
      <c r="C124" t="s">
        <v>1011</v>
      </c>
    </row>
    <row r="125" spans="2:3" x14ac:dyDescent="0.35">
      <c r="B125" t="s">
        <v>788</v>
      </c>
      <c r="C125" t="s">
        <v>1012</v>
      </c>
    </row>
    <row r="126" spans="2:3" x14ac:dyDescent="0.35">
      <c r="B126" t="s">
        <v>533</v>
      </c>
      <c r="C126" t="s">
        <v>1013</v>
      </c>
    </row>
    <row r="127" spans="2:3" x14ac:dyDescent="0.35">
      <c r="B127" t="s">
        <v>687</v>
      </c>
      <c r="C127" t="s">
        <v>1014</v>
      </c>
    </row>
    <row r="128" spans="2:3" x14ac:dyDescent="0.35">
      <c r="B128" t="s">
        <v>732</v>
      </c>
      <c r="C128" t="s">
        <v>1015</v>
      </c>
    </row>
    <row r="129" spans="2:3" x14ac:dyDescent="0.35">
      <c r="B129" t="s">
        <v>678</v>
      </c>
      <c r="C129" t="s">
        <v>1016</v>
      </c>
    </row>
    <row r="130" spans="2:3" x14ac:dyDescent="0.35">
      <c r="B130" t="s">
        <v>635</v>
      </c>
      <c r="C130" t="s">
        <v>1017</v>
      </c>
    </row>
    <row r="131" spans="2:3" x14ac:dyDescent="0.35">
      <c r="B131" t="s">
        <v>591</v>
      </c>
      <c r="C131" t="s">
        <v>1018</v>
      </c>
    </row>
    <row r="132" spans="2:3" x14ac:dyDescent="0.35">
      <c r="B132" t="s">
        <v>695</v>
      </c>
      <c r="C132" t="s">
        <v>1357</v>
      </c>
    </row>
    <row r="133" spans="2:3" x14ac:dyDescent="0.35">
      <c r="B133" t="s">
        <v>435</v>
      </c>
      <c r="C133" t="s">
        <v>1019</v>
      </c>
    </row>
    <row r="134" spans="2:3" x14ac:dyDescent="0.35">
      <c r="B134" t="s">
        <v>443</v>
      </c>
      <c r="C134" t="s">
        <v>1020</v>
      </c>
    </row>
    <row r="135" spans="2:3" x14ac:dyDescent="0.35">
      <c r="B135" t="s">
        <v>528</v>
      </c>
      <c r="C135" t="s">
        <v>1021</v>
      </c>
    </row>
    <row r="136" spans="2:3" x14ac:dyDescent="0.35">
      <c r="B136" t="s">
        <v>733</v>
      </c>
      <c r="C136" t="s">
        <v>1022</v>
      </c>
    </row>
    <row r="137" spans="2:3" x14ac:dyDescent="0.35">
      <c r="B137" t="s">
        <v>688</v>
      </c>
      <c r="C137" t="s">
        <v>1023</v>
      </c>
    </row>
    <row r="138" spans="2:3" x14ac:dyDescent="0.35">
      <c r="B138" t="s">
        <v>412</v>
      </c>
      <c r="C138" t="s">
        <v>1024</v>
      </c>
    </row>
    <row r="139" spans="2:3" x14ac:dyDescent="0.35">
      <c r="B139" t="s">
        <v>703</v>
      </c>
      <c r="C139" t="s">
        <v>1025</v>
      </c>
    </row>
    <row r="140" spans="2:3" x14ac:dyDescent="0.35">
      <c r="B140" t="s">
        <v>670</v>
      </c>
      <c r="C140" t="s">
        <v>1026</v>
      </c>
    </row>
    <row r="141" spans="2:3" x14ac:dyDescent="0.35">
      <c r="B141" t="s">
        <v>569</v>
      </c>
      <c r="C141" t="s">
        <v>1027</v>
      </c>
    </row>
    <row r="142" spans="2:3" x14ac:dyDescent="0.35">
      <c r="B142" t="s">
        <v>756</v>
      </c>
      <c r="C142" t="s">
        <v>1028</v>
      </c>
    </row>
    <row r="143" spans="2:3" x14ac:dyDescent="0.35">
      <c r="B143" t="s">
        <v>459</v>
      </c>
      <c r="C143" t="s">
        <v>1029</v>
      </c>
    </row>
    <row r="144" spans="2:3" x14ac:dyDescent="0.35">
      <c r="B144" t="s">
        <v>345</v>
      </c>
      <c r="C144" t="s">
        <v>1030</v>
      </c>
    </row>
    <row r="145" spans="2:3" x14ac:dyDescent="0.35">
      <c r="B145" t="s">
        <v>530</v>
      </c>
      <c r="C145" t="s">
        <v>1031</v>
      </c>
    </row>
    <row r="146" spans="2:3" x14ac:dyDescent="0.35">
      <c r="B146" t="s">
        <v>541</v>
      </c>
      <c r="C146" t="s">
        <v>1032</v>
      </c>
    </row>
    <row r="147" spans="2:3" x14ac:dyDescent="0.35">
      <c r="B147" t="s">
        <v>710</v>
      </c>
      <c r="C147" t="s">
        <v>1033</v>
      </c>
    </row>
    <row r="148" spans="2:3" x14ac:dyDescent="0.35">
      <c r="B148" t="s">
        <v>482</v>
      </c>
      <c r="C148" t="s">
        <v>1034</v>
      </c>
    </row>
    <row r="149" spans="2:3" x14ac:dyDescent="0.35">
      <c r="B149" t="s">
        <v>549</v>
      </c>
      <c r="C149" t="s">
        <v>1035</v>
      </c>
    </row>
    <row r="150" spans="2:3" x14ac:dyDescent="0.35">
      <c r="B150" t="s">
        <v>538</v>
      </c>
      <c r="C150" t="s">
        <v>1036</v>
      </c>
    </row>
    <row r="151" spans="2:3" x14ac:dyDescent="0.35">
      <c r="B151" t="s">
        <v>620</v>
      </c>
      <c r="C151" t="s">
        <v>1037</v>
      </c>
    </row>
    <row r="152" spans="2:3" x14ac:dyDescent="0.35">
      <c r="B152" t="s">
        <v>808</v>
      </c>
      <c r="C152" t="s">
        <v>1038</v>
      </c>
    </row>
    <row r="153" spans="2:3" x14ac:dyDescent="0.35">
      <c r="B153" t="s">
        <v>483</v>
      </c>
      <c r="C153" t="s">
        <v>1039</v>
      </c>
    </row>
    <row r="154" spans="2:3" x14ac:dyDescent="0.35">
      <c r="B154" t="s">
        <v>612</v>
      </c>
      <c r="C154" t="s">
        <v>1040</v>
      </c>
    </row>
    <row r="155" spans="2:3" x14ac:dyDescent="0.35">
      <c r="B155" t="s">
        <v>720</v>
      </c>
      <c r="C155" t="s">
        <v>1041</v>
      </c>
    </row>
    <row r="156" spans="2:3" x14ac:dyDescent="0.35">
      <c r="B156" t="s">
        <v>366</v>
      </c>
      <c r="C156" t="s">
        <v>1042</v>
      </c>
    </row>
    <row r="157" spans="2:3" x14ac:dyDescent="0.35">
      <c r="B157" t="s">
        <v>605</v>
      </c>
      <c r="C157" t="s">
        <v>1043</v>
      </c>
    </row>
    <row r="158" spans="2:3" x14ac:dyDescent="0.35">
      <c r="B158" t="s">
        <v>606</v>
      </c>
      <c r="C158" t="s">
        <v>1044</v>
      </c>
    </row>
    <row r="159" spans="2:3" x14ac:dyDescent="0.35">
      <c r="B159" t="s">
        <v>505</v>
      </c>
      <c r="C159" t="s">
        <v>1045</v>
      </c>
    </row>
    <row r="160" spans="2:3" x14ac:dyDescent="0.35">
      <c r="B160" t="s">
        <v>475</v>
      </c>
      <c r="C160" t="s">
        <v>1046</v>
      </c>
    </row>
    <row r="161" spans="2:3" x14ac:dyDescent="0.35">
      <c r="B161" t="s">
        <v>599</v>
      </c>
      <c r="C161" t="s">
        <v>1047</v>
      </c>
    </row>
    <row r="162" spans="2:3" x14ac:dyDescent="0.35">
      <c r="B162" t="s">
        <v>764</v>
      </c>
      <c r="C162" t="s">
        <v>1048</v>
      </c>
    </row>
    <row r="163" spans="2:3" x14ac:dyDescent="0.35">
      <c r="B163" t="s">
        <v>418</v>
      </c>
      <c r="C163" t="s">
        <v>1049</v>
      </c>
    </row>
    <row r="164" spans="2:3" x14ac:dyDescent="0.35">
      <c r="B164" t="s">
        <v>600</v>
      </c>
      <c r="C164" t="s">
        <v>1050</v>
      </c>
    </row>
    <row r="165" spans="2:3" x14ac:dyDescent="0.35">
      <c r="B165" t="s">
        <v>601</v>
      </c>
      <c r="C165" t="s">
        <v>1356</v>
      </c>
    </row>
    <row r="166" spans="2:3" x14ac:dyDescent="0.35">
      <c r="B166" t="s">
        <v>675</v>
      </c>
      <c r="C166" t="s">
        <v>1051</v>
      </c>
    </row>
    <row r="167" spans="2:3" x14ac:dyDescent="0.35">
      <c r="B167" t="s">
        <v>679</v>
      </c>
      <c r="C167" t="s">
        <v>1052</v>
      </c>
    </row>
    <row r="168" spans="2:3" x14ac:dyDescent="0.35">
      <c r="B168" t="s">
        <v>542</v>
      </c>
      <c r="C168" t="s">
        <v>1053</v>
      </c>
    </row>
    <row r="169" spans="2:3" x14ac:dyDescent="0.35">
      <c r="B169" t="s">
        <v>648</v>
      </c>
      <c r="C169" t="s">
        <v>1054</v>
      </c>
    </row>
    <row r="170" spans="2:3" x14ac:dyDescent="0.35">
      <c r="B170" t="s">
        <v>713</v>
      </c>
      <c r="C170" t="s">
        <v>1055</v>
      </c>
    </row>
    <row r="171" spans="2:3" x14ac:dyDescent="0.35">
      <c r="B171" t="s">
        <v>727</v>
      </c>
      <c r="C171" t="s">
        <v>1056</v>
      </c>
    </row>
    <row r="172" spans="2:3" x14ac:dyDescent="0.35">
      <c r="B172" t="s">
        <v>783</v>
      </c>
      <c r="C172" t="s">
        <v>1057</v>
      </c>
    </row>
    <row r="173" spans="2:3" x14ac:dyDescent="0.35">
      <c r="B173" t="s">
        <v>534</v>
      </c>
      <c r="C173" t="s">
        <v>1058</v>
      </c>
    </row>
    <row r="174" spans="2:3" x14ac:dyDescent="0.35">
      <c r="B174" t="s">
        <v>506</v>
      </c>
      <c r="C174" t="s">
        <v>1059</v>
      </c>
    </row>
    <row r="175" spans="2:3" x14ac:dyDescent="0.35">
      <c r="B175" t="s">
        <v>58</v>
      </c>
      <c r="C175" t="s">
        <v>1060</v>
      </c>
    </row>
    <row r="176" spans="2:3" x14ac:dyDescent="0.35">
      <c r="B176" t="s">
        <v>628</v>
      </c>
      <c r="C176" t="s">
        <v>1061</v>
      </c>
    </row>
    <row r="177" spans="2:3" x14ac:dyDescent="0.35">
      <c r="B177" t="s">
        <v>576</v>
      </c>
      <c r="C177" t="s">
        <v>1062</v>
      </c>
    </row>
    <row r="178" spans="2:3" x14ac:dyDescent="0.35">
      <c r="B178" t="s">
        <v>413</v>
      </c>
      <c r="C178" t="s">
        <v>1063</v>
      </c>
    </row>
    <row r="179" spans="2:3" x14ac:dyDescent="0.35">
      <c r="B179" t="s">
        <v>488</v>
      </c>
      <c r="C179" t="s">
        <v>1064</v>
      </c>
    </row>
    <row r="180" spans="2:3" x14ac:dyDescent="0.35">
      <c r="B180" t="s">
        <v>585</v>
      </c>
      <c r="C180" t="s">
        <v>1065</v>
      </c>
    </row>
    <row r="181" spans="2:3" x14ac:dyDescent="0.35">
      <c r="B181" t="s">
        <v>789</v>
      </c>
      <c r="C181" t="s">
        <v>1066</v>
      </c>
    </row>
    <row r="182" spans="2:3" x14ac:dyDescent="0.35">
      <c r="B182" t="s">
        <v>406</v>
      </c>
      <c r="C182" t="s">
        <v>1067</v>
      </c>
    </row>
    <row r="183" spans="2:3" x14ac:dyDescent="0.35">
      <c r="B183" t="s">
        <v>427</v>
      </c>
      <c r="C183" t="s">
        <v>1068</v>
      </c>
    </row>
    <row r="184" spans="2:3" x14ac:dyDescent="0.35">
      <c r="B184" t="s">
        <v>419</v>
      </c>
      <c r="C184" t="s">
        <v>1069</v>
      </c>
    </row>
    <row r="185" spans="2:3" x14ac:dyDescent="0.35">
      <c r="B185" t="s">
        <v>356</v>
      </c>
      <c r="C185" t="s">
        <v>1070</v>
      </c>
    </row>
    <row r="186" spans="2:3" x14ac:dyDescent="0.35">
      <c r="B186" t="s">
        <v>559</v>
      </c>
      <c r="C186" t="s">
        <v>1071</v>
      </c>
    </row>
    <row r="187" spans="2:3" x14ac:dyDescent="0.35">
      <c r="B187" t="s">
        <v>721</v>
      </c>
      <c r="C187" t="s">
        <v>1072</v>
      </c>
    </row>
    <row r="188" spans="2:3" x14ac:dyDescent="0.35">
      <c r="B188" t="s">
        <v>592</v>
      </c>
      <c r="C188" t="s">
        <v>1073</v>
      </c>
    </row>
    <row r="189" spans="2:3" x14ac:dyDescent="0.35">
      <c r="B189" t="s">
        <v>428</v>
      </c>
      <c r="C189" t="s">
        <v>1074</v>
      </c>
    </row>
    <row r="190" spans="2:3" x14ac:dyDescent="0.35">
      <c r="B190" t="s">
        <v>567</v>
      </c>
      <c r="C190" t="s">
        <v>1075</v>
      </c>
    </row>
    <row r="191" spans="2:3" x14ac:dyDescent="0.35">
      <c r="B191" t="s">
        <v>701</v>
      </c>
      <c r="C191" t="s">
        <v>1076</v>
      </c>
    </row>
    <row r="192" spans="2:3" x14ac:dyDescent="0.35">
      <c r="B192" t="s">
        <v>523</v>
      </c>
      <c r="C192" t="s">
        <v>1077</v>
      </c>
    </row>
    <row r="193" spans="2:3" x14ac:dyDescent="0.35">
      <c r="B193" t="s">
        <v>429</v>
      </c>
      <c r="C193" t="s">
        <v>1078</v>
      </c>
    </row>
    <row r="194" spans="2:3" x14ac:dyDescent="0.35">
      <c r="B194" t="s">
        <v>570</v>
      </c>
      <c r="C194" t="s">
        <v>1079</v>
      </c>
    </row>
    <row r="195" spans="2:3" x14ac:dyDescent="0.35">
      <c r="B195" t="s">
        <v>798</v>
      </c>
      <c r="C195" t="s">
        <v>1080</v>
      </c>
    </row>
    <row r="196" spans="2:3" x14ac:dyDescent="0.35">
      <c r="B196" t="s">
        <v>671</v>
      </c>
      <c r="C196" t="s">
        <v>1081</v>
      </c>
    </row>
    <row r="197" spans="2:3" x14ac:dyDescent="0.35">
      <c r="B197" t="s">
        <v>462</v>
      </c>
      <c r="C197" t="s">
        <v>1082</v>
      </c>
    </row>
    <row r="198" spans="2:3" x14ac:dyDescent="0.35">
      <c r="B198" t="s">
        <v>743</v>
      </c>
      <c r="C198" t="s">
        <v>1083</v>
      </c>
    </row>
    <row r="199" spans="2:3" x14ac:dyDescent="0.35">
      <c r="B199" t="s">
        <v>444</v>
      </c>
      <c r="C199" t="s">
        <v>1084</v>
      </c>
    </row>
    <row r="200" spans="2:3" x14ac:dyDescent="0.35">
      <c r="B200" t="s">
        <v>711</v>
      </c>
      <c r="C200" t="s">
        <v>1085</v>
      </c>
    </row>
    <row r="201" spans="2:3" x14ac:dyDescent="0.35">
      <c r="B201" t="s">
        <v>560</v>
      </c>
      <c r="C201" t="s">
        <v>1086</v>
      </c>
    </row>
    <row r="202" spans="2:3" x14ac:dyDescent="0.35">
      <c r="B202" t="s">
        <v>577</v>
      </c>
      <c r="C202" t="s">
        <v>1087</v>
      </c>
    </row>
    <row r="203" spans="2:3" x14ac:dyDescent="0.35">
      <c r="B203" t="s">
        <v>799</v>
      </c>
      <c r="C203" t="s">
        <v>1088</v>
      </c>
    </row>
    <row r="204" spans="2:3" x14ac:dyDescent="0.35">
      <c r="B204" t="s">
        <v>563</v>
      </c>
      <c r="C204" t="s">
        <v>1089</v>
      </c>
    </row>
    <row r="205" spans="2:3" x14ac:dyDescent="0.35">
      <c r="B205" t="s">
        <v>424</v>
      </c>
      <c r="C205" t="s">
        <v>1090</v>
      </c>
    </row>
    <row r="206" spans="2:3" x14ac:dyDescent="0.35">
      <c r="B206" t="s">
        <v>445</v>
      </c>
      <c r="C206" t="s">
        <v>1091</v>
      </c>
    </row>
    <row r="207" spans="2:3" x14ac:dyDescent="0.35">
      <c r="B207" t="s">
        <v>524</v>
      </c>
      <c r="C207" t="s">
        <v>1092</v>
      </c>
    </row>
    <row r="208" spans="2:3" x14ac:dyDescent="0.35">
      <c r="B208" t="s">
        <v>680</v>
      </c>
      <c r="C208" t="s">
        <v>1093</v>
      </c>
    </row>
    <row r="209" spans="2:3" x14ac:dyDescent="0.35">
      <c r="B209" t="s">
        <v>414</v>
      </c>
      <c r="C209" t="s">
        <v>1094</v>
      </c>
    </row>
    <row r="210" spans="2:3" x14ac:dyDescent="0.35">
      <c r="B210" t="s">
        <v>616</v>
      </c>
      <c r="C210" t="s">
        <v>1095</v>
      </c>
    </row>
    <row r="211" spans="2:3" x14ac:dyDescent="0.35">
      <c r="B211" t="s">
        <v>407</v>
      </c>
      <c r="C211" t="s">
        <v>1096</v>
      </c>
    </row>
    <row r="212" spans="2:3" x14ac:dyDescent="0.35">
      <c r="B212" t="s">
        <v>784</v>
      </c>
      <c r="C212" t="s">
        <v>1097</v>
      </c>
    </row>
    <row r="213" spans="2:3" x14ac:dyDescent="0.35">
      <c r="B213" t="s">
        <v>496</v>
      </c>
      <c r="C213" t="s">
        <v>1098</v>
      </c>
    </row>
    <row r="214" spans="2:3" x14ac:dyDescent="0.35">
      <c r="B214" t="s">
        <v>543</v>
      </c>
      <c r="C214" t="s">
        <v>1099</v>
      </c>
    </row>
    <row r="215" spans="2:3" x14ac:dyDescent="0.35">
      <c r="B215" t="s">
        <v>519</v>
      </c>
      <c r="C215" t="s">
        <v>945</v>
      </c>
    </row>
    <row r="216" spans="2:3" x14ac:dyDescent="0.35">
      <c r="B216" t="s">
        <v>2605</v>
      </c>
      <c r="C216" t="s">
        <v>1100</v>
      </c>
    </row>
    <row r="217" spans="2:3" x14ac:dyDescent="0.35">
      <c r="B217" t="s">
        <v>465</v>
      </c>
      <c r="C217" t="s">
        <v>1101</v>
      </c>
    </row>
    <row r="218" spans="2:3" x14ac:dyDescent="0.35">
      <c r="B218" t="s">
        <v>535</v>
      </c>
      <c r="C218" t="s">
        <v>1102</v>
      </c>
    </row>
    <row r="219" spans="2:3" x14ac:dyDescent="0.35">
      <c r="B219" t="s">
        <v>497</v>
      </c>
      <c r="C219" t="s">
        <v>1103</v>
      </c>
    </row>
    <row r="220" spans="2:3" x14ac:dyDescent="0.35">
      <c r="B220" t="s">
        <v>460</v>
      </c>
      <c r="C220" t="s">
        <v>1104</v>
      </c>
    </row>
    <row r="221" spans="2:3" x14ac:dyDescent="0.35">
      <c r="B221" t="s">
        <v>515</v>
      </c>
      <c r="C221" t="s">
        <v>1105</v>
      </c>
    </row>
    <row r="222" spans="2:3" x14ac:dyDescent="0.35">
      <c r="B222" t="s">
        <v>714</v>
      </c>
      <c r="C222" t="s">
        <v>1106</v>
      </c>
    </row>
    <row r="223" spans="2:3" x14ac:dyDescent="0.35">
      <c r="B223" t="s">
        <v>809</v>
      </c>
      <c r="C223" t="s">
        <v>1107</v>
      </c>
    </row>
    <row r="224" spans="2:3" x14ac:dyDescent="0.35">
      <c r="B224" t="s">
        <v>466</v>
      </c>
      <c r="C224" t="s">
        <v>1108</v>
      </c>
    </row>
    <row r="225" spans="2:3" x14ac:dyDescent="0.35">
      <c r="B225" t="s">
        <v>744</v>
      </c>
      <c r="C225" t="s">
        <v>1109</v>
      </c>
    </row>
    <row r="226" spans="2:3" x14ac:dyDescent="0.35">
      <c r="B226" t="s">
        <v>765</v>
      </c>
      <c r="C226" t="s">
        <v>1110</v>
      </c>
    </row>
    <row r="227" spans="2:3" x14ac:dyDescent="0.35">
      <c r="B227" t="s">
        <v>484</v>
      </c>
      <c r="C227" t="s">
        <v>1111</v>
      </c>
    </row>
    <row r="228" spans="2:3" x14ac:dyDescent="0.35">
      <c r="B228" t="s">
        <v>689</v>
      </c>
      <c r="C228" t="s">
        <v>1112</v>
      </c>
    </row>
    <row r="229" spans="2:3" x14ac:dyDescent="0.35">
      <c r="B229" t="s">
        <v>498</v>
      </c>
      <c r="C229" t="s">
        <v>1113</v>
      </c>
    </row>
    <row r="230" spans="2:3" x14ac:dyDescent="0.35">
      <c r="B230" t="s">
        <v>636</v>
      </c>
      <c r="C230" t="s">
        <v>1114</v>
      </c>
    </row>
    <row r="231" spans="2:3" x14ac:dyDescent="0.35">
      <c r="B231" t="s">
        <v>361</v>
      </c>
      <c r="C231" t="s">
        <v>1115</v>
      </c>
    </row>
    <row r="232" spans="2:3" x14ac:dyDescent="0.35">
      <c r="B232" t="s">
        <v>637</v>
      </c>
      <c r="C232" t="s">
        <v>1116</v>
      </c>
    </row>
    <row r="233" spans="2:3" x14ac:dyDescent="0.35">
      <c r="B233" t="s">
        <v>449</v>
      </c>
      <c r="C233" t="s">
        <v>1117</v>
      </c>
    </row>
    <row r="234" spans="2:3" x14ac:dyDescent="0.35">
      <c r="B234" t="s">
        <v>489</v>
      </c>
      <c r="C234" t="s">
        <v>1118</v>
      </c>
    </row>
    <row r="235" spans="2:3" x14ac:dyDescent="0.35">
      <c r="B235" t="s">
        <v>754</v>
      </c>
      <c r="C235" t="s">
        <v>1119</v>
      </c>
    </row>
    <row r="236" spans="2:3" x14ac:dyDescent="0.35">
      <c r="B236" t="s">
        <v>544</v>
      </c>
      <c r="C236" t="s">
        <v>1120</v>
      </c>
    </row>
    <row r="237" spans="2:3" x14ac:dyDescent="0.35">
      <c r="B237" t="s">
        <v>810</v>
      </c>
      <c r="C237" t="s">
        <v>1121</v>
      </c>
    </row>
    <row r="238" spans="2:3" x14ac:dyDescent="0.35">
      <c r="B238" t="s">
        <v>757</v>
      </c>
      <c r="C238" t="s">
        <v>1122</v>
      </c>
    </row>
    <row r="239" spans="2:3" x14ac:dyDescent="0.35">
      <c r="B239" t="s">
        <v>766</v>
      </c>
      <c r="C239" t="s">
        <v>1123</v>
      </c>
    </row>
    <row r="240" spans="2:3" x14ac:dyDescent="0.35">
      <c r="B240" t="s">
        <v>767</v>
      </c>
      <c r="C240" t="s">
        <v>1124</v>
      </c>
    </row>
    <row r="241" spans="2:3" x14ac:dyDescent="0.35">
      <c r="B241" t="s">
        <v>768</v>
      </c>
      <c r="C241" t="s">
        <v>1125</v>
      </c>
    </row>
    <row r="242" spans="2:3" x14ac:dyDescent="0.35">
      <c r="B242" t="s">
        <v>485</v>
      </c>
      <c r="C242" t="s">
        <v>1126</v>
      </c>
    </row>
    <row r="243" spans="2:3" x14ac:dyDescent="0.35">
      <c r="B243" t="s">
        <v>374</v>
      </c>
      <c r="C243" t="s">
        <v>1127</v>
      </c>
    </row>
    <row r="244" spans="2:3" x14ac:dyDescent="0.35">
      <c r="B244" t="s">
        <v>909</v>
      </c>
      <c r="C244" t="s">
        <v>1128</v>
      </c>
    </row>
    <row r="245" spans="2:3" x14ac:dyDescent="0.35">
      <c r="B245" t="s">
        <v>657</v>
      </c>
      <c r="C245" t="s">
        <v>1129</v>
      </c>
    </row>
    <row r="246" spans="2:3" x14ac:dyDescent="0.35">
      <c r="B246" t="s">
        <v>654</v>
      </c>
      <c r="C246" t="s">
        <v>1130</v>
      </c>
    </row>
    <row r="247" spans="2:3" x14ac:dyDescent="0.35">
      <c r="B247" t="s">
        <v>656</v>
      </c>
      <c r="C247" t="s">
        <v>1131</v>
      </c>
    </row>
    <row r="248" spans="2:3" x14ac:dyDescent="0.35">
      <c r="B248" t="s">
        <v>376</v>
      </c>
      <c r="C248" t="s">
        <v>1132</v>
      </c>
    </row>
    <row r="249" spans="2:3" x14ac:dyDescent="0.35">
      <c r="B249" t="s">
        <v>658</v>
      </c>
      <c r="C249" t="s">
        <v>1133</v>
      </c>
    </row>
    <row r="250" spans="2:3" x14ac:dyDescent="0.35">
      <c r="B250" t="s">
        <v>659</v>
      </c>
      <c r="C250" t="s">
        <v>1134</v>
      </c>
    </row>
    <row r="251" spans="2:3" x14ac:dyDescent="0.35">
      <c r="B251" t="s">
        <v>655</v>
      </c>
      <c r="C251" t="s">
        <v>1135</v>
      </c>
    </row>
    <row r="252" spans="2:3" x14ac:dyDescent="0.35">
      <c r="B252" t="s">
        <v>377</v>
      </c>
      <c r="C252" t="s">
        <v>1136</v>
      </c>
    </row>
    <row r="253" spans="2:3" x14ac:dyDescent="0.35">
      <c r="B253" t="s">
        <v>661</v>
      </c>
      <c r="C253" t="s">
        <v>1137</v>
      </c>
    </row>
    <row r="254" spans="2:3" x14ac:dyDescent="0.35">
      <c r="B254" t="s">
        <v>660</v>
      </c>
      <c r="C254" t="s">
        <v>1138</v>
      </c>
    </row>
    <row r="255" spans="2:3" x14ac:dyDescent="0.35">
      <c r="B255" t="s">
        <v>662</v>
      </c>
      <c r="C255" t="s">
        <v>1139</v>
      </c>
    </row>
    <row r="256" spans="2:3" x14ac:dyDescent="0.35">
      <c r="B256" t="s">
        <v>381</v>
      </c>
      <c r="C256" t="s">
        <v>1140</v>
      </c>
    </row>
    <row r="257" spans="2:3" x14ac:dyDescent="0.35">
      <c r="B257" t="s">
        <v>663</v>
      </c>
      <c r="C257" t="s">
        <v>1141</v>
      </c>
    </row>
    <row r="258" spans="2:3" x14ac:dyDescent="0.35">
      <c r="B258" t="s">
        <v>908</v>
      </c>
      <c r="C258" t="s">
        <v>1142</v>
      </c>
    </row>
    <row r="259" spans="2:3" x14ac:dyDescent="0.35">
      <c r="B259" t="s">
        <v>486</v>
      </c>
      <c r="C259" t="s">
        <v>1143</v>
      </c>
    </row>
    <row r="260" spans="2:3" x14ac:dyDescent="0.35">
      <c r="B260" t="s">
        <v>430</v>
      </c>
      <c r="C260" t="s">
        <v>1144</v>
      </c>
    </row>
    <row r="261" spans="2:3" x14ac:dyDescent="0.35">
      <c r="B261" t="s">
        <v>731</v>
      </c>
      <c r="C261" t="s">
        <v>1145</v>
      </c>
    </row>
    <row r="262" spans="2:3" x14ac:dyDescent="0.35">
      <c r="B262" t="s">
        <v>536</v>
      </c>
      <c r="C262" t="s">
        <v>1146</v>
      </c>
    </row>
    <row r="263" spans="2:3" x14ac:dyDescent="0.35">
      <c r="B263" t="s">
        <v>681</v>
      </c>
      <c r="C263" t="s">
        <v>1147</v>
      </c>
    </row>
    <row r="264" spans="2:3" x14ac:dyDescent="0.35">
      <c r="B264" t="s">
        <v>461</v>
      </c>
      <c r="C264" t="s">
        <v>1148</v>
      </c>
    </row>
    <row r="265" spans="2:3" x14ac:dyDescent="0.35">
      <c r="B265" t="s">
        <v>365</v>
      </c>
      <c r="C265" t="s">
        <v>1149</v>
      </c>
    </row>
    <row r="266" spans="2:3" x14ac:dyDescent="0.35">
      <c r="B266" t="s">
        <v>511</v>
      </c>
      <c r="C266" t="s">
        <v>1150</v>
      </c>
    </row>
    <row r="267" spans="2:3" x14ac:dyDescent="0.35">
      <c r="B267" t="s">
        <v>672</v>
      </c>
      <c r="C267" t="s">
        <v>1151</v>
      </c>
    </row>
    <row r="268" spans="2:3" x14ac:dyDescent="0.35">
      <c r="B268" t="s">
        <v>613</v>
      </c>
      <c r="C268" t="s">
        <v>1152</v>
      </c>
    </row>
    <row r="269" spans="2:3" x14ac:dyDescent="0.35">
      <c r="B269" t="s">
        <v>728</v>
      </c>
      <c r="C269" t="s">
        <v>1153</v>
      </c>
    </row>
    <row r="270" spans="2:3" x14ac:dyDescent="0.35">
      <c r="B270" t="s">
        <v>602</v>
      </c>
      <c r="C270" t="s">
        <v>1154</v>
      </c>
    </row>
    <row r="271" spans="2:3" x14ac:dyDescent="0.35">
      <c r="B271" t="s">
        <v>531</v>
      </c>
      <c r="C271" t="s">
        <v>1155</v>
      </c>
    </row>
    <row r="272" spans="2:3" x14ac:dyDescent="0.35">
      <c r="B272" t="s">
        <v>476</v>
      </c>
      <c r="C272" t="s">
        <v>1156</v>
      </c>
    </row>
    <row r="273" spans="2:3" x14ac:dyDescent="0.35">
      <c r="B273" t="s">
        <v>507</v>
      </c>
      <c r="C273" t="s">
        <v>1157</v>
      </c>
    </row>
    <row r="274" spans="2:3" x14ac:dyDescent="0.35">
      <c r="B274" t="s">
        <v>525</v>
      </c>
      <c r="C274" t="s">
        <v>1158</v>
      </c>
    </row>
    <row r="275" spans="2:3" x14ac:dyDescent="0.35">
      <c r="B275" t="s">
        <v>644</v>
      </c>
      <c r="C275" t="s">
        <v>1159</v>
      </c>
    </row>
    <row r="276" spans="2:3" x14ac:dyDescent="0.35">
      <c r="B276" t="s">
        <v>463</v>
      </c>
      <c r="C276" t="s">
        <v>1160</v>
      </c>
    </row>
    <row r="277" spans="2:3" x14ac:dyDescent="0.35">
      <c r="B277" t="s">
        <v>469</v>
      </c>
      <c r="C277" t="s">
        <v>1161</v>
      </c>
    </row>
    <row r="278" spans="2:3" x14ac:dyDescent="0.35">
      <c r="B278" t="s">
        <v>729</v>
      </c>
      <c r="C278" t="s">
        <v>1162</v>
      </c>
    </row>
    <row r="279" spans="2:3" x14ac:dyDescent="0.35">
      <c r="B279" t="s">
        <v>690</v>
      </c>
      <c r="C279" t="s">
        <v>1163</v>
      </c>
    </row>
    <row r="280" spans="2:3" x14ac:dyDescent="0.35">
      <c r="B280" t="s">
        <v>614</v>
      </c>
      <c r="C280" t="s">
        <v>1164</v>
      </c>
    </row>
    <row r="281" spans="2:3" x14ac:dyDescent="0.35">
      <c r="B281" t="s">
        <v>436</v>
      </c>
      <c r="C281" t="s">
        <v>1165</v>
      </c>
    </row>
    <row r="282" spans="2:3" x14ac:dyDescent="0.35">
      <c r="B282" t="s">
        <v>453</v>
      </c>
      <c r="C282" t="s">
        <v>1166</v>
      </c>
    </row>
    <row r="283" spans="2:3" x14ac:dyDescent="0.35">
      <c r="B283" t="s">
        <v>745</v>
      </c>
      <c r="C283" t="s">
        <v>1167</v>
      </c>
    </row>
    <row r="284" spans="2:3" x14ac:dyDescent="0.35">
      <c r="B284" t="s">
        <v>790</v>
      </c>
      <c r="C284" t="s">
        <v>1168</v>
      </c>
    </row>
    <row r="285" spans="2:3" x14ac:dyDescent="0.35">
      <c r="B285" t="s">
        <v>403</v>
      </c>
      <c r="C285" t="s">
        <v>1169</v>
      </c>
    </row>
    <row r="286" spans="2:3" x14ac:dyDescent="0.35">
      <c r="B286" t="s">
        <v>431</v>
      </c>
      <c r="C286" t="s">
        <v>1170</v>
      </c>
    </row>
    <row r="287" spans="2:3" x14ac:dyDescent="0.35">
      <c r="B287" t="s">
        <v>575</v>
      </c>
      <c r="C287" t="s">
        <v>1171</v>
      </c>
    </row>
    <row r="288" spans="2:3" x14ac:dyDescent="0.35">
      <c r="B288" t="s">
        <v>557</v>
      </c>
      <c r="C288" t="s">
        <v>1172</v>
      </c>
    </row>
    <row r="289" spans="2:3" x14ac:dyDescent="0.35">
      <c r="B289" t="s">
        <v>722</v>
      </c>
      <c r="C289" t="s">
        <v>1173</v>
      </c>
    </row>
    <row r="290" spans="2:3" x14ac:dyDescent="0.35">
      <c r="B290" t="s">
        <v>593</v>
      </c>
      <c r="C290" t="s">
        <v>1174</v>
      </c>
    </row>
    <row r="291" spans="2:3" x14ac:dyDescent="0.35">
      <c r="B291" t="s">
        <v>432</v>
      </c>
      <c r="C291" t="s">
        <v>1175</v>
      </c>
    </row>
    <row r="292" spans="2:3" x14ac:dyDescent="0.35">
      <c r="B292" t="s">
        <v>571</v>
      </c>
      <c r="C292" t="s">
        <v>1176</v>
      </c>
    </row>
    <row r="293" spans="2:3" x14ac:dyDescent="0.35">
      <c r="B293" t="s">
        <v>433</v>
      </c>
      <c r="C293" t="s">
        <v>1177</v>
      </c>
    </row>
    <row r="294" spans="2:3" x14ac:dyDescent="0.35">
      <c r="B294" t="s">
        <v>583</v>
      </c>
      <c r="C294" t="s">
        <v>1178</v>
      </c>
    </row>
    <row r="295" spans="2:3" x14ac:dyDescent="0.35">
      <c r="B295" t="s">
        <v>499</v>
      </c>
      <c r="C295" t="s">
        <v>1179</v>
      </c>
    </row>
    <row r="296" spans="2:3" x14ac:dyDescent="0.35">
      <c r="B296" t="s">
        <v>673</v>
      </c>
      <c r="C296" t="s">
        <v>1180</v>
      </c>
    </row>
    <row r="297" spans="2:3" x14ac:dyDescent="0.35">
      <c r="B297" t="s">
        <v>608</v>
      </c>
      <c r="C297" t="s">
        <v>1181</v>
      </c>
    </row>
    <row r="298" spans="2:3" x14ac:dyDescent="0.35">
      <c r="B298" t="s">
        <v>629</v>
      </c>
      <c r="C298" t="s">
        <v>1182</v>
      </c>
    </row>
    <row r="299" spans="2:3" x14ac:dyDescent="0.35">
      <c r="B299" t="s">
        <v>792</v>
      </c>
      <c r="C299" t="s">
        <v>1183</v>
      </c>
    </row>
    <row r="300" spans="2:3" x14ac:dyDescent="0.35">
      <c r="B300" t="s">
        <v>649</v>
      </c>
      <c r="C300" t="s">
        <v>1184</v>
      </c>
    </row>
    <row r="301" spans="2:3" x14ac:dyDescent="0.35">
      <c r="B301" t="s">
        <v>353</v>
      </c>
      <c r="C301" t="s">
        <v>1185</v>
      </c>
    </row>
    <row r="302" spans="2:3" x14ac:dyDescent="0.35">
      <c r="B302" t="s">
        <v>650</v>
      </c>
      <c r="C302" t="s">
        <v>1186</v>
      </c>
    </row>
    <row r="303" spans="2:3" x14ac:dyDescent="0.35">
      <c r="B303" t="s">
        <v>752</v>
      </c>
      <c r="C303" t="s">
        <v>1187</v>
      </c>
    </row>
    <row r="304" spans="2:3" x14ac:dyDescent="0.35">
      <c r="B304" t="s">
        <v>734</v>
      </c>
      <c r="C304" t="s">
        <v>1188</v>
      </c>
    </row>
    <row r="305" spans="2:3" x14ac:dyDescent="0.35">
      <c r="B305" t="s">
        <v>512</v>
      </c>
      <c r="C305" t="s">
        <v>1189</v>
      </c>
    </row>
    <row r="306" spans="2:3" x14ac:dyDescent="0.35">
      <c r="B306" t="s">
        <v>545</v>
      </c>
      <c r="C306" t="s">
        <v>1190</v>
      </c>
    </row>
    <row r="307" spans="2:3" x14ac:dyDescent="0.35">
      <c r="B307" t="s">
        <v>691</v>
      </c>
      <c r="C307" t="s">
        <v>1191</v>
      </c>
    </row>
    <row r="308" spans="2:3" x14ac:dyDescent="0.35">
      <c r="B308" t="s">
        <v>645</v>
      </c>
      <c r="C308" t="s">
        <v>1192</v>
      </c>
    </row>
    <row r="309" spans="2:3" x14ac:dyDescent="0.35">
      <c r="B309" t="s">
        <v>513</v>
      </c>
      <c r="C309" t="s">
        <v>1193</v>
      </c>
    </row>
    <row r="310" spans="2:3" x14ac:dyDescent="0.35">
      <c r="B310" t="s">
        <v>537</v>
      </c>
      <c r="C310" t="s">
        <v>1194</v>
      </c>
    </row>
    <row r="311" spans="2:3" x14ac:dyDescent="0.35">
      <c r="B311" t="s">
        <v>615</v>
      </c>
      <c r="C311" t="s">
        <v>1195</v>
      </c>
    </row>
    <row r="312" spans="2:3" x14ac:dyDescent="0.35">
      <c r="B312" t="s">
        <v>454</v>
      </c>
      <c r="C312" t="s">
        <v>1196</v>
      </c>
    </row>
    <row r="313" spans="2:3" x14ac:dyDescent="0.35">
      <c r="B313" t="s">
        <v>470</v>
      </c>
      <c r="C313" t="s">
        <v>1197</v>
      </c>
    </row>
    <row r="314" spans="2:3" x14ac:dyDescent="0.35">
      <c r="B314" t="s">
        <v>455</v>
      </c>
      <c r="C314" t="s">
        <v>1198</v>
      </c>
    </row>
    <row r="315" spans="2:3" x14ac:dyDescent="0.35">
      <c r="B315" t="s">
        <v>337</v>
      </c>
      <c r="C315" t="s">
        <v>1199</v>
      </c>
    </row>
    <row r="316" spans="2:3" x14ac:dyDescent="0.35">
      <c r="B316" t="s">
        <v>404</v>
      </c>
      <c r="C316" t="s">
        <v>1200</v>
      </c>
    </row>
    <row r="317" spans="2:3" x14ac:dyDescent="0.35">
      <c r="B317" t="s">
        <v>617</v>
      </c>
      <c r="C317" t="s">
        <v>1201</v>
      </c>
    </row>
    <row r="318" spans="2:3" x14ac:dyDescent="0.35">
      <c r="B318" s="5" t="s">
        <v>351</v>
      </c>
      <c r="C318" t="s">
        <v>1202</v>
      </c>
    </row>
    <row r="319" spans="2:3" x14ac:dyDescent="0.35">
      <c r="B319" t="s">
        <v>550</v>
      </c>
      <c r="C319" t="s">
        <v>1203</v>
      </c>
    </row>
    <row r="320" spans="2:3" x14ac:dyDescent="0.35">
      <c r="B320" t="s">
        <v>572</v>
      </c>
      <c r="C320" t="s">
        <v>1204</v>
      </c>
    </row>
    <row r="321" spans="2:3" x14ac:dyDescent="0.35">
      <c r="B321" t="s">
        <v>490</v>
      </c>
      <c r="C321" t="s">
        <v>1205</v>
      </c>
    </row>
    <row r="322" spans="2:3" x14ac:dyDescent="0.35">
      <c r="B322" t="s">
        <v>526</v>
      </c>
      <c r="C322" t="s">
        <v>1206</v>
      </c>
    </row>
    <row r="323" spans="2:3" x14ac:dyDescent="0.35">
      <c r="B323" t="s">
        <v>621</v>
      </c>
      <c r="C323" t="s">
        <v>1207</v>
      </c>
    </row>
    <row r="324" spans="2:3" x14ac:dyDescent="0.35">
      <c r="B324" t="s">
        <v>420</v>
      </c>
      <c r="C324" t="s">
        <v>1208</v>
      </c>
    </row>
    <row r="325" spans="2:3" x14ac:dyDescent="0.35">
      <c r="B325" t="s">
        <v>553</v>
      </c>
      <c r="C325" t="s">
        <v>1209</v>
      </c>
    </row>
    <row r="326" spans="2:3" x14ac:dyDescent="0.35">
      <c r="B326" t="s">
        <v>561</v>
      </c>
      <c r="C326" t="s">
        <v>1210</v>
      </c>
    </row>
    <row r="327" spans="2:3" x14ac:dyDescent="0.35">
      <c r="B327" t="s">
        <v>811</v>
      </c>
      <c r="C327" t="s">
        <v>1211</v>
      </c>
    </row>
    <row r="328" spans="2:3" x14ac:dyDescent="0.35">
      <c r="B328" t="s">
        <v>800</v>
      </c>
      <c r="C328" t="s">
        <v>1212</v>
      </c>
    </row>
    <row r="329" spans="2:3" x14ac:dyDescent="0.35">
      <c r="B329" t="s">
        <v>437</v>
      </c>
      <c r="C329" t="s">
        <v>1213</v>
      </c>
    </row>
    <row r="330" spans="2:3" x14ac:dyDescent="0.35">
      <c r="B330" t="s">
        <v>491</v>
      </c>
      <c r="C330" t="s">
        <v>1214</v>
      </c>
    </row>
    <row r="331" spans="2:3" x14ac:dyDescent="0.35">
      <c r="B331" t="s">
        <v>623</v>
      </c>
      <c r="C331" t="s">
        <v>1215</v>
      </c>
    </row>
    <row r="332" spans="2:3" x14ac:dyDescent="0.35">
      <c r="B332" t="s">
        <v>674</v>
      </c>
      <c r="C332" t="s">
        <v>1216</v>
      </c>
    </row>
    <row r="333" spans="2:3" x14ac:dyDescent="0.35">
      <c r="B333" t="s">
        <v>735</v>
      </c>
      <c r="C333" t="s">
        <v>1217</v>
      </c>
    </row>
    <row r="334" spans="2:3" x14ac:dyDescent="0.35">
      <c r="B334" t="s">
        <v>682</v>
      </c>
      <c r="C334" t="s">
        <v>1218</v>
      </c>
    </row>
    <row r="335" spans="2:3" x14ac:dyDescent="0.35">
      <c r="B335" t="s">
        <v>698</v>
      </c>
      <c r="C335" t="s">
        <v>1219</v>
      </c>
    </row>
    <row r="336" spans="2:3" x14ac:dyDescent="0.35">
      <c r="B336" t="s">
        <v>791</v>
      </c>
      <c r="C336" t="s">
        <v>1220</v>
      </c>
    </row>
    <row r="337" spans="2:3" x14ac:dyDescent="0.35">
      <c r="B337" t="s">
        <v>471</v>
      </c>
      <c r="C337" t="s">
        <v>1221</v>
      </c>
    </row>
    <row r="338" spans="2:3" x14ac:dyDescent="0.35">
      <c r="B338" t="s">
        <v>508</v>
      </c>
      <c r="C338" t="s">
        <v>1222</v>
      </c>
    </row>
    <row r="339" spans="2:3" x14ac:dyDescent="0.35">
      <c r="B339" t="s">
        <v>812</v>
      </c>
      <c r="C339" t="s">
        <v>1223</v>
      </c>
    </row>
    <row r="340" spans="2:3" x14ac:dyDescent="0.35">
      <c r="B340" t="s">
        <v>516</v>
      </c>
      <c r="C340" t="s">
        <v>1224</v>
      </c>
    </row>
    <row r="341" spans="2:3" x14ac:dyDescent="0.35">
      <c r="B341" t="s">
        <v>467</v>
      </c>
      <c r="C341" t="s">
        <v>1225</v>
      </c>
    </row>
    <row r="342" spans="2:3" x14ac:dyDescent="0.35">
      <c r="B342" t="s">
        <v>446</v>
      </c>
      <c r="C342" t="s">
        <v>1226</v>
      </c>
    </row>
    <row r="343" spans="2:3" x14ac:dyDescent="0.35">
      <c r="B343" t="s">
        <v>2600</v>
      </c>
      <c r="C343" t="s">
        <v>1227</v>
      </c>
    </row>
    <row r="344" spans="2:3" x14ac:dyDescent="0.35">
      <c r="B344" t="s">
        <v>758</v>
      </c>
      <c r="C344" t="s">
        <v>1228</v>
      </c>
    </row>
    <row r="345" spans="2:3" x14ac:dyDescent="0.35">
      <c r="B345" t="s">
        <v>638</v>
      </c>
      <c r="C345" t="s">
        <v>1229</v>
      </c>
    </row>
    <row r="346" spans="2:3" x14ac:dyDescent="0.35">
      <c r="B346" t="s">
        <v>696</v>
      </c>
      <c r="C346" t="s">
        <v>1230</v>
      </c>
    </row>
    <row r="347" spans="2:3" x14ac:dyDescent="0.35">
      <c r="B347" t="s">
        <v>813</v>
      </c>
      <c r="C347" t="s">
        <v>1231</v>
      </c>
    </row>
    <row r="348" spans="2:3" x14ac:dyDescent="0.35">
      <c r="B348" t="s">
        <v>776</v>
      </c>
      <c r="C348" t="s">
        <v>1232</v>
      </c>
    </row>
    <row r="349" spans="2:3" x14ac:dyDescent="0.35">
      <c r="B349" t="s">
        <v>759</v>
      </c>
      <c r="C349" t="s">
        <v>1233</v>
      </c>
    </row>
    <row r="350" spans="2:3" x14ac:dyDescent="0.35">
      <c r="B350" t="s">
        <v>421</v>
      </c>
      <c r="C350" t="s">
        <v>1234</v>
      </c>
    </row>
    <row r="351" spans="2:3" x14ac:dyDescent="0.35">
      <c r="B351" t="s">
        <v>594</v>
      </c>
      <c r="C351" t="s">
        <v>1235</v>
      </c>
    </row>
    <row r="352" spans="2:3" x14ac:dyDescent="0.35">
      <c r="B352" t="s">
        <v>520</v>
      </c>
      <c r="C352" t="s">
        <v>1236</v>
      </c>
    </row>
    <row r="353" spans="2:3" x14ac:dyDescent="0.35">
      <c r="B353" t="s">
        <v>2606</v>
      </c>
      <c r="C353" t="s">
        <v>1237</v>
      </c>
    </row>
    <row r="354" spans="2:3" x14ac:dyDescent="0.35">
      <c r="B354" t="s">
        <v>521</v>
      </c>
      <c r="C354" t="s">
        <v>1238</v>
      </c>
    </row>
    <row r="355" spans="2:3" x14ac:dyDescent="0.35">
      <c r="B355" t="s">
        <v>382</v>
      </c>
      <c r="C355" t="s">
        <v>1239</v>
      </c>
    </row>
    <row r="356" spans="2:3" x14ac:dyDescent="0.35">
      <c r="B356" t="s">
        <v>532</v>
      </c>
      <c r="C356" t="s">
        <v>1240</v>
      </c>
    </row>
    <row r="357" spans="2:3" x14ac:dyDescent="0.35">
      <c r="B357" t="s">
        <v>730</v>
      </c>
      <c r="C357" t="s">
        <v>1241</v>
      </c>
    </row>
    <row r="358" spans="2:3" x14ac:dyDescent="0.35">
      <c r="B358" t="s">
        <v>676</v>
      </c>
      <c r="C358" t="s">
        <v>1242</v>
      </c>
    </row>
    <row r="359" spans="2:3" x14ac:dyDescent="0.35">
      <c r="B359" t="s">
        <v>456</v>
      </c>
      <c r="C359" t="s">
        <v>1243</v>
      </c>
    </row>
    <row r="360" spans="2:3" x14ac:dyDescent="0.35">
      <c r="B360" t="s">
        <v>760</v>
      </c>
      <c r="C360" t="s">
        <v>1244</v>
      </c>
    </row>
    <row r="361" spans="2:3" x14ac:dyDescent="0.35">
      <c r="B361" t="s">
        <v>562</v>
      </c>
      <c r="C361" t="s">
        <v>1245</v>
      </c>
    </row>
    <row r="362" spans="2:3" x14ac:dyDescent="0.35">
      <c r="B362" t="s">
        <v>464</v>
      </c>
      <c r="C362" t="s">
        <v>1246</v>
      </c>
    </row>
    <row r="363" spans="2:3" x14ac:dyDescent="0.35">
      <c r="B363" t="s">
        <v>712</v>
      </c>
      <c r="C363" t="s">
        <v>1247</v>
      </c>
    </row>
    <row r="364" spans="2:3" x14ac:dyDescent="0.35">
      <c r="B364" t="s">
        <v>814</v>
      </c>
      <c r="C364" t="s">
        <v>1248</v>
      </c>
    </row>
    <row r="365" spans="2:3" x14ac:dyDescent="0.35">
      <c r="B365" t="s">
        <v>736</v>
      </c>
      <c r="C365" t="s">
        <v>1249</v>
      </c>
    </row>
    <row r="366" spans="2:3" x14ac:dyDescent="0.35">
      <c r="B366" t="s">
        <v>723</v>
      </c>
      <c r="C366" t="s">
        <v>1250</v>
      </c>
    </row>
    <row r="367" spans="2:3" x14ac:dyDescent="0.35">
      <c r="B367" t="s">
        <v>422</v>
      </c>
      <c r="C367" t="s">
        <v>1251</v>
      </c>
    </row>
    <row r="368" spans="2:3" x14ac:dyDescent="0.35">
      <c r="B368" t="s">
        <v>578</v>
      </c>
      <c r="C368" t="s">
        <v>1252</v>
      </c>
    </row>
    <row r="369" spans="2:3" x14ac:dyDescent="0.35">
      <c r="B369" t="s">
        <v>777</v>
      </c>
      <c r="C369" t="s">
        <v>1312</v>
      </c>
    </row>
    <row r="370" spans="2:3" x14ac:dyDescent="0.35">
      <c r="B370" t="s">
        <v>778</v>
      </c>
      <c r="C370" t="s">
        <v>1253</v>
      </c>
    </row>
    <row r="371" spans="2:3" x14ac:dyDescent="0.35">
      <c r="B371" t="s">
        <v>779</v>
      </c>
      <c r="C371" t="s">
        <v>1254</v>
      </c>
    </row>
    <row r="372" spans="2:3" x14ac:dyDescent="0.35">
      <c r="B372" t="s">
        <v>746</v>
      </c>
      <c r="C372" t="s">
        <v>1255</v>
      </c>
    </row>
    <row r="373" spans="2:3" x14ac:dyDescent="0.35">
      <c r="B373" t="s">
        <v>707</v>
      </c>
      <c r="C373" t="s">
        <v>1256</v>
      </c>
    </row>
    <row r="374" spans="2:3" x14ac:dyDescent="0.35">
      <c r="B374" t="s">
        <v>769</v>
      </c>
      <c r="C374" t="s">
        <v>1257</v>
      </c>
    </row>
    <row r="375" spans="2:3" x14ac:dyDescent="0.35">
      <c r="B375" t="s">
        <v>770</v>
      </c>
      <c r="C375" t="s">
        <v>1258</v>
      </c>
    </row>
    <row r="376" spans="2:3" x14ac:dyDescent="0.35">
      <c r="B376" t="s">
        <v>771</v>
      </c>
      <c r="C376" t="s">
        <v>1259</v>
      </c>
    </row>
    <row r="377" spans="2:3" x14ac:dyDescent="0.35">
      <c r="B377" t="s">
        <v>772</v>
      </c>
      <c r="C377" t="s">
        <v>1260</v>
      </c>
    </row>
    <row r="378" spans="2:3" x14ac:dyDescent="0.35">
      <c r="B378" t="s">
        <v>773</v>
      </c>
      <c r="C378" t="s">
        <v>1261</v>
      </c>
    </row>
    <row r="379" spans="2:3" x14ac:dyDescent="0.35">
      <c r="B379" t="s">
        <v>527</v>
      </c>
      <c r="C379" t="s">
        <v>1262</v>
      </c>
    </row>
    <row r="380" spans="2:3" x14ac:dyDescent="0.35">
      <c r="B380" t="s">
        <v>438</v>
      </c>
      <c r="C380" t="s">
        <v>1263</v>
      </c>
    </row>
    <row r="381" spans="2:3" x14ac:dyDescent="0.35">
      <c r="B381" t="s">
        <v>579</v>
      </c>
      <c r="C381" t="s">
        <v>1264</v>
      </c>
    </row>
    <row r="382" spans="2:3" x14ac:dyDescent="0.35">
      <c r="B382" t="s">
        <v>500</v>
      </c>
      <c r="C382" t="s">
        <v>1265</v>
      </c>
    </row>
    <row r="383" spans="2:3" x14ac:dyDescent="0.35">
      <c r="B383" t="s">
        <v>724</v>
      </c>
      <c r="C383" t="s">
        <v>1266</v>
      </c>
    </row>
    <row r="384" spans="2:3" x14ac:dyDescent="0.35">
      <c r="B384" t="s">
        <v>2601</v>
      </c>
      <c r="C384" t="s">
        <v>1267</v>
      </c>
    </row>
    <row r="385" spans="2:3" x14ac:dyDescent="0.35">
      <c r="B385" t="s">
        <v>450</v>
      </c>
      <c r="C385" t="s">
        <v>1268</v>
      </c>
    </row>
    <row r="386" spans="2:3" x14ac:dyDescent="0.35">
      <c r="B386" t="s">
        <v>472</v>
      </c>
      <c r="C386" t="s">
        <v>1269</v>
      </c>
    </row>
    <row r="387" spans="2:3" x14ac:dyDescent="0.35">
      <c r="B387" t="s">
        <v>415</v>
      </c>
      <c r="C387" t="s">
        <v>1270</v>
      </c>
    </row>
    <row r="388" spans="2:3" x14ac:dyDescent="0.35">
      <c r="B388" t="s">
        <v>761</v>
      </c>
      <c r="C388" t="s">
        <v>1271</v>
      </c>
    </row>
    <row r="389" spans="2:3" x14ac:dyDescent="0.35">
      <c r="B389" t="s">
        <v>492</v>
      </c>
      <c r="C389" t="s">
        <v>1272</v>
      </c>
    </row>
    <row r="390" spans="2:3" x14ac:dyDescent="0.35">
      <c r="B390" t="s">
        <v>354</v>
      </c>
      <c r="C390" t="s">
        <v>1273</v>
      </c>
    </row>
    <row r="391" spans="2:3" x14ac:dyDescent="0.35">
      <c r="B391" t="s">
        <v>564</v>
      </c>
      <c r="C391" t="s">
        <v>1274</v>
      </c>
    </row>
    <row r="392" spans="2:3" x14ac:dyDescent="0.35">
      <c r="B392" t="s">
        <v>651</v>
      </c>
      <c r="C392" t="s">
        <v>1275</v>
      </c>
    </row>
    <row r="393" spans="2:3" x14ac:dyDescent="0.35">
      <c r="B393" t="s">
        <v>439</v>
      </c>
      <c r="C393" t="s">
        <v>1276</v>
      </c>
    </row>
    <row r="394" spans="2:3" x14ac:dyDescent="0.35">
      <c r="B394" t="s">
        <v>468</v>
      </c>
      <c r="C394" t="s">
        <v>1277</v>
      </c>
    </row>
    <row r="395" spans="2:3" x14ac:dyDescent="0.35">
      <c r="B395" t="s">
        <v>624</v>
      </c>
      <c r="C395" t="s">
        <v>1278</v>
      </c>
    </row>
    <row r="396" spans="2:3" x14ac:dyDescent="0.35">
      <c r="B396" t="s">
        <v>715</v>
      </c>
      <c r="C396" t="s">
        <v>1279</v>
      </c>
    </row>
    <row r="397" spans="2:3" x14ac:dyDescent="0.35">
      <c r="B397" t="s">
        <v>815</v>
      </c>
      <c r="C397" t="s">
        <v>1280</v>
      </c>
    </row>
    <row r="398" spans="2:3" x14ac:dyDescent="0.35">
      <c r="B398" t="s">
        <v>580</v>
      </c>
      <c r="C398" t="s">
        <v>1281</v>
      </c>
    </row>
    <row r="399" spans="2:3" x14ac:dyDescent="0.35">
      <c r="B399" t="s">
        <v>581</v>
      </c>
      <c r="C399" t="s">
        <v>1282</v>
      </c>
    </row>
    <row r="400" spans="2:3" x14ac:dyDescent="0.35">
      <c r="B400" t="s">
        <v>816</v>
      </c>
      <c r="C400" t="s">
        <v>1283</v>
      </c>
    </row>
    <row r="401" spans="2:3" x14ac:dyDescent="0.35">
      <c r="B401" t="s">
        <v>697</v>
      </c>
      <c r="C401" t="s">
        <v>1284</v>
      </c>
    </row>
    <row r="402" spans="2:3" x14ac:dyDescent="0.35">
      <c r="B402" t="s">
        <v>801</v>
      </c>
      <c r="C402" t="s">
        <v>1285</v>
      </c>
    </row>
    <row r="403" spans="2:3" x14ac:dyDescent="0.35">
      <c r="B403" t="s">
        <v>639</v>
      </c>
      <c r="C403" t="s">
        <v>1286</v>
      </c>
    </row>
    <row r="404" spans="2:3" x14ac:dyDescent="0.35">
      <c r="B404" t="s">
        <v>646</v>
      </c>
      <c r="C404" t="s">
        <v>1287</v>
      </c>
    </row>
    <row r="405" spans="2:3" x14ac:dyDescent="0.35">
      <c r="B405" t="s">
        <v>708</v>
      </c>
      <c r="C405" t="s">
        <v>1288</v>
      </c>
    </row>
    <row r="406" spans="2:3" x14ac:dyDescent="0.35">
      <c r="B406" t="s">
        <v>737</v>
      </c>
      <c r="C406" t="s">
        <v>1289</v>
      </c>
    </row>
    <row r="407" spans="2:3" x14ac:dyDescent="0.35">
      <c r="B407" t="s">
        <v>501</v>
      </c>
      <c r="C407" t="s">
        <v>1290</v>
      </c>
    </row>
    <row r="408" spans="2:3" x14ac:dyDescent="0.35">
      <c r="B408" t="s">
        <v>747</v>
      </c>
      <c r="C408" t="s">
        <v>1291</v>
      </c>
    </row>
    <row r="409" spans="2:3" x14ac:dyDescent="0.35">
      <c r="B409" t="s">
        <v>2602</v>
      </c>
      <c r="C409" t="s">
        <v>1292</v>
      </c>
    </row>
    <row r="410" spans="2:3" x14ac:dyDescent="0.35">
      <c r="B410" t="s">
        <v>630</v>
      </c>
      <c r="C410" t="s">
        <v>1293</v>
      </c>
    </row>
    <row r="411" spans="2:3" x14ac:dyDescent="0.35">
      <c r="B411" t="s">
        <v>631</v>
      </c>
      <c r="C411" t="s">
        <v>1294</v>
      </c>
    </row>
    <row r="412" spans="2:3" x14ac:dyDescent="0.35">
      <c r="B412" t="s">
        <v>517</v>
      </c>
      <c r="C412" t="s">
        <v>1295</v>
      </c>
    </row>
    <row r="413" spans="2:3" x14ac:dyDescent="0.35">
      <c r="B413" t="s">
        <v>625</v>
      </c>
      <c r="C413" t="s">
        <v>1296</v>
      </c>
    </row>
    <row r="414" spans="2:3" x14ac:dyDescent="0.35">
      <c r="B414" t="s">
        <v>586</v>
      </c>
      <c r="C414" t="s">
        <v>1297</v>
      </c>
    </row>
    <row r="415" spans="2:3" x14ac:dyDescent="0.35">
      <c r="B415" t="s">
        <v>603</v>
      </c>
      <c r="C415" t="s">
        <v>1298</v>
      </c>
    </row>
    <row r="416" spans="2:3" x14ac:dyDescent="0.35">
      <c r="B416" t="s">
        <v>493</v>
      </c>
      <c r="C416" t="s">
        <v>1299</v>
      </c>
    </row>
    <row r="417" spans="2:3" x14ac:dyDescent="0.35">
      <c r="B417" t="s">
        <v>609</v>
      </c>
      <c r="C417" t="s">
        <v>1300</v>
      </c>
    </row>
    <row r="418" spans="2:3" x14ac:dyDescent="0.35">
      <c r="B418" t="s">
        <v>487</v>
      </c>
      <c r="C418" t="s">
        <v>1301</v>
      </c>
    </row>
    <row r="419" spans="2:3" x14ac:dyDescent="0.35">
      <c r="B419" t="s">
        <v>664</v>
      </c>
      <c r="C419" t="s">
        <v>1302</v>
      </c>
    </row>
    <row r="420" spans="2:3" x14ac:dyDescent="0.35">
      <c r="B420" t="s">
        <v>546</v>
      </c>
      <c r="C420" t="s">
        <v>1303</v>
      </c>
    </row>
    <row r="421" spans="2:3" x14ac:dyDescent="0.35">
      <c r="B421" t="s">
        <v>817</v>
      </c>
      <c r="C421" t="s">
        <v>1304</v>
      </c>
    </row>
    <row r="422" spans="2:3" x14ac:dyDescent="0.35">
      <c r="B422" t="s">
        <v>793</v>
      </c>
      <c r="C422" t="s">
        <v>1305</v>
      </c>
    </row>
    <row r="423" spans="2:3" x14ac:dyDescent="0.35">
      <c r="B423" t="s">
        <v>780</v>
      </c>
      <c r="C423" t="s">
        <v>1306</v>
      </c>
    </row>
    <row r="424" spans="2:3" x14ac:dyDescent="0.35">
      <c r="B424" t="s">
        <v>781</v>
      </c>
      <c r="C424" t="s">
        <v>1307</v>
      </c>
    </row>
    <row r="425" spans="2:3" x14ac:dyDescent="0.35">
      <c r="B425" t="s">
        <v>618</v>
      </c>
      <c r="C425" t="s">
        <v>1308</v>
      </c>
    </row>
    <row r="426" spans="2:3" x14ac:dyDescent="0.35">
      <c r="B426" t="s">
        <v>748</v>
      </c>
      <c r="C426" t="s">
        <v>1309</v>
      </c>
    </row>
    <row r="427" spans="2:3" x14ac:dyDescent="0.35">
      <c r="B427" t="s">
        <v>477</v>
      </c>
      <c r="C427" t="s">
        <v>1310</v>
      </c>
    </row>
    <row r="428" spans="2:3" x14ac:dyDescent="0.35">
      <c r="B428" t="s">
        <v>610</v>
      </c>
      <c r="C428" t="s">
        <v>1311</v>
      </c>
    </row>
    <row r="429" spans="2:3" x14ac:dyDescent="0.35">
      <c r="B429" t="s">
        <v>911</v>
      </c>
      <c r="C429" t="s">
        <v>1312</v>
      </c>
    </row>
    <row r="430" spans="2:3" x14ac:dyDescent="0.35">
      <c r="B430" t="s">
        <v>818</v>
      </c>
      <c r="C430" t="s">
        <v>1313</v>
      </c>
    </row>
    <row r="431" spans="2:3" x14ac:dyDescent="0.35">
      <c r="B431" t="s">
        <v>478</v>
      </c>
      <c r="C431" t="s">
        <v>1314</v>
      </c>
    </row>
    <row r="432" spans="2:3" x14ac:dyDescent="0.35">
      <c r="B432" t="s">
        <v>749</v>
      </c>
      <c r="C432" t="s">
        <v>1315</v>
      </c>
    </row>
    <row r="433" spans="2:3" x14ac:dyDescent="0.35">
      <c r="B433" t="s">
        <v>547</v>
      </c>
      <c r="C433" t="s">
        <v>1316</v>
      </c>
    </row>
    <row r="434" spans="2:3" x14ac:dyDescent="0.35">
      <c r="B434" t="s">
        <v>604</v>
      </c>
      <c r="C434" t="s">
        <v>1317</v>
      </c>
    </row>
    <row r="435" spans="2:3" x14ac:dyDescent="0.35">
      <c r="B435" t="s">
        <v>665</v>
      </c>
      <c r="C435" t="s">
        <v>1318</v>
      </c>
    </row>
    <row r="436" spans="2:3" x14ac:dyDescent="0.35">
      <c r="B436" t="s">
        <v>762</v>
      </c>
      <c r="C436" t="s">
        <v>1319</v>
      </c>
    </row>
    <row r="437" spans="2:3" x14ac:dyDescent="0.35">
      <c r="B437" t="s">
        <v>479</v>
      </c>
      <c r="C437" t="s">
        <v>1320</v>
      </c>
    </row>
    <row r="438" spans="2:3" x14ac:dyDescent="0.35">
      <c r="B438" t="s">
        <v>738</v>
      </c>
      <c r="C438" t="s">
        <v>1321</v>
      </c>
    </row>
    <row r="439" spans="2:3" x14ac:dyDescent="0.35">
      <c r="B439" t="s">
        <v>588</v>
      </c>
      <c r="C439" t="s">
        <v>1322</v>
      </c>
    </row>
    <row r="440" spans="2:3" x14ac:dyDescent="0.35">
      <c r="B440" t="s">
        <v>565</v>
      </c>
      <c r="C440" t="s">
        <v>1323</v>
      </c>
    </row>
    <row r="441" spans="2:3" x14ac:dyDescent="0.35">
      <c r="B441" t="s">
        <v>632</v>
      </c>
      <c r="C441" t="s">
        <v>1324</v>
      </c>
    </row>
    <row r="442" spans="2:3" x14ac:dyDescent="0.35">
      <c r="B442" t="s">
        <v>652</v>
      </c>
      <c r="C442" t="s">
        <v>1325</v>
      </c>
    </row>
    <row r="443" spans="2:3" x14ac:dyDescent="0.35">
      <c r="B443" t="s">
        <v>457</v>
      </c>
      <c r="C443" t="s">
        <v>1326</v>
      </c>
    </row>
    <row r="444" spans="2:3" x14ac:dyDescent="0.35">
      <c r="B444" t="s">
        <v>589</v>
      </c>
      <c r="C444" t="s">
        <v>1327</v>
      </c>
    </row>
    <row r="445" spans="2:3" x14ac:dyDescent="0.35">
      <c r="B445" t="s">
        <v>716</v>
      </c>
      <c r="C445" t="s">
        <v>1328</v>
      </c>
    </row>
    <row r="446" spans="2:3" x14ac:dyDescent="0.35">
      <c r="B446" t="s">
        <v>667</v>
      </c>
      <c r="C446" t="s">
        <v>1329</v>
      </c>
    </row>
    <row r="447" spans="2:3" x14ac:dyDescent="0.35">
      <c r="B447" t="s">
        <v>699</v>
      </c>
      <c r="C447" t="s">
        <v>1330</v>
      </c>
    </row>
    <row r="448" spans="2:3" x14ac:dyDescent="0.35">
      <c r="B448" t="s">
        <v>554</v>
      </c>
      <c r="C448" t="s">
        <v>1331</v>
      </c>
    </row>
    <row r="449" spans="2:3" x14ac:dyDescent="0.35">
      <c r="B449" t="s">
        <v>440</v>
      </c>
      <c r="C449" t="s">
        <v>1332</v>
      </c>
    </row>
    <row r="450" spans="2:3" x14ac:dyDescent="0.35">
      <c r="B450" t="s">
        <v>647</v>
      </c>
      <c r="C450" t="s">
        <v>1333</v>
      </c>
    </row>
    <row r="451" spans="2:3" x14ac:dyDescent="0.35">
      <c r="B451" t="s">
        <v>763</v>
      </c>
      <c r="C451" t="s">
        <v>1334</v>
      </c>
    </row>
    <row r="452" spans="2:3" x14ac:dyDescent="0.35">
      <c r="B452" t="s">
        <v>423</v>
      </c>
      <c r="C452" t="s">
        <v>1335</v>
      </c>
    </row>
    <row r="453" spans="2:3" x14ac:dyDescent="0.35">
      <c r="B453" t="s">
        <v>640</v>
      </c>
      <c r="C453" t="s">
        <v>1336</v>
      </c>
    </row>
    <row r="454" spans="2:3" x14ac:dyDescent="0.35">
      <c r="B454" t="s">
        <v>683</v>
      </c>
      <c r="C454" t="s">
        <v>1337</v>
      </c>
    </row>
    <row r="455" spans="2:3" x14ac:dyDescent="0.35">
      <c r="B455" t="s">
        <v>750</v>
      </c>
      <c r="C455" t="s">
        <v>1338</v>
      </c>
    </row>
    <row r="456" spans="2:3" x14ac:dyDescent="0.35">
      <c r="B456" t="s">
        <v>473</v>
      </c>
      <c r="C456" t="s">
        <v>1339</v>
      </c>
    </row>
    <row r="457" spans="2:3" x14ac:dyDescent="0.35">
      <c r="B457" t="s">
        <v>653</v>
      </c>
      <c r="C457" t="s">
        <v>1340</v>
      </c>
    </row>
    <row r="458" spans="2:3" x14ac:dyDescent="0.35">
      <c r="B458" t="s">
        <v>425</v>
      </c>
      <c r="C458" t="s">
        <v>1341</v>
      </c>
    </row>
    <row r="459" spans="2:3" x14ac:dyDescent="0.35">
      <c r="B459" t="s">
        <v>666</v>
      </c>
      <c r="C459" t="s">
        <v>1342</v>
      </c>
    </row>
    <row r="460" spans="2:3" x14ac:dyDescent="0.35">
      <c r="B460" t="s">
        <v>451</v>
      </c>
      <c r="C460" t="s">
        <v>1343</v>
      </c>
    </row>
    <row r="461" spans="2:3" x14ac:dyDescent="0.35">
      <c r="B461" t="s">
        <v>820</v>
      </c>
      <c r="C461" t="s">
        <v>1344</v>
      </c>
    </row>
    <row r="462" spans="2:3" x14ac:dyDescent="0.35">
      <c r="B462" t="s">
        <v>821</v>
      </c>
      <c r="C462" t="s">
        <v>1345</v>
      </c>
    </row>
    <row r="463" spans="2:3" x14ac:dyDescent="0.35">
      <c r="B463" t="s">
        <v>529</v>
      </c>
      <c r="C463" t="s">
        <v>1346</v>
      </c>
    </row>
    <row r="464" spans="2:3" x14ac:dyDescent="0.35">
      <c r="B464" t="s">
        <v>717</v>
      </c>
      <c r="C464" t="s">
        <v>1347</v>
      </c>
    </row>
    <row r="465" spans="2:3" x14ac:dyDescent="0.35">
      <c r="B465" t="s">
        <v>787</v>
      </c>
      <c r="C465" t="s">
        <v>1348</v>
      </c>
    </row>
    <row r="466" spans="2:3" x14ac:dyDescent="0.35">
      <c r="B466" t="s">
        <v>548</v>
      </c>
      <c r="C466" t="s">
        <v>1349</v>
      </c>
    </row>
    <row r="467" spans="2:3" x14ac:dyDescent="0.35">
      <c r="B467" t="s">
        <v>2603</v>
      </c>
      <c r="C467" t="s">
        <v>1350</v>
      </c>
    </row>
    <row r="468" spans="2:3" x14ac:dyDescent="0.35">
      <c r="B468" t="s">
        <v>626</v>
      </c>
      <c r="C468" t="s">
        <v>1351</v>
      </c>
    </row>
    <row r="469" spans="2:3" x14ac:dyDescent="0.35">
      <c r="B469" t="s">
        <v>785</v>
      </c>
      <c r="C469" t="s">
        <v>1352</v>
      </c>
    </row>
    <row r="470" spans="2:3" x14ac:dyDescent="0.35">
      <c r="B470" t="s">
        <v>555</v>
      </c>
      <c r="C470" t="s">
        <v>1353</v>
      </c>
    </row>
    <row r="471" spans="2:3" x14ac:dyDescent="0.35">
      <c r="B471" t="s">
        <v>633</v>
      </c>
      <c r="C471" t="s">
        <v>1354</v>
      </c>
    </row>
    <row r="472" spans="2:3" x14ac:dyDescent="0.35">
      <c r="B472" t="s">
        <v>739</v>
      </c>
      <c r="C472" t="s">
        <v>1355</v>
      </c>
    </row>
    <row r="473" spans="2:3" x14ac:dyDescent="0.35">
      <c r="B473" t="s">
        <v>2317</v>
      </c>
      <c r="C473" t="s">
        <v>2320</v>
      </c>
    </row>
    <row r="474" spans="2:3" x14ac:dyDescent="0.35">
      <c r="B474" t="s">
        <v>2314</v>
      </c>
      <c r="C474" t="s">
        <v>2318</v>
      </c>
    </row>
    <row r="475" spans="2:3" x14ac:dyDescent="0.35">
      <c r="B475" t="s">
        <v>2316</v>
      </c>
      <c r="C475" t="s">
        <v>2319</v>
      </c>
    </row>
  </sheetData>
  <sheetProtection algorithmName="SHA-512" hashValue="4IWBUHYrl9kd1J1HeBDjIp0NDFQskSyeCu03qGcBJo2wfSmqhOeWqFLYkTbNGw9zUiQIv3WuakqA6UxWinHe+Q==" saltValue="e+dp0p78gZ56eXk1fMca9w=="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1"/>
  <sheetViews>
    <sheetView workbookViewId="0">
      <selection activeCell="A3" sqref="A3"/>
    </sheetView>
  </sheetViews>
  <sheetFormatPr defaultColWidth="9.1796875" defaultRowHeight="14.5" x14ac:dyDescent="0.35"/>
  <cols>
    <col min="1" max="1" width="49.26953125" customWidth="1"/>
    <col min="2" max="2" width="52.7265625" bestFit="1" customWidth="1"/>
    <col min="3" max="3" width="12.81640625" bestFit="1" customWidth="1"/>
    <col min="4" max="4" width="8.7265625" customWidth="1"/>
    <col min="5" max="5" width="75.26953125" bestFit="1" customWidth="1"/>
    <col min="6" max="6" width="19" bestFit="1" customWidth="1"/>
    <col min="7" max="7" width="11.1796875" bestFit="1" customWidth="1"/>
  </cols>
  <sheetData>
    <row r="1" spans="1:7" x14ac:dyDescent="0.35">
      <c r="A1" s="9" t="s">
        <v>157</v>
      </c>
      <c r="B1" s="9" t="s">
        <v>192</v>
      </c>
      <c r="C1" s="10" t="s">
        <v>233</v>
      </c>
      <c r="D1" s="11" t="s">
        <v>61</v>
      </c>
      <c r="E1" s="13" t="s">
        <v>1526</v>
      </c>
      <c r="F1" s="19" t="s">
        <v>2101</v>
      </c>
      <c r="G1" s="19" t="s">
        <v>2102</v>
      </c>
    </row>
    <row r="2" spans="1:7" x14ac:dyDescent="0.35">
      <c r="A2" s="12" t="s">
        <v>1505</v>
      </c>
      <c r="B2" s="22" t="s">
        <v>192</v>
      </c>
      <c r="C2" t="s">
        <v>233</v>
      </c>
      <c r="D2" s="12" t="s">
        <v>61</v>
      </c>
      <c r="E2" s="12" t="s">
        <v>1506</v>
      </c>
    </row>
    <row r="3" spans="1:7" x14ac:dyDescent="0.35">
      <c r="A3" s="16" t="s">
        <v>1555</v>
      </c>
      <c r="B3" s="17" t="s">
        <v>1557</v>
      </c>
      <c r="C3" s="18" t="s">
        <v>1556</v>
      </c>
      <c r="D3" s="14" t="s">
        <v>1558</v>
      </c>
      <c r="E3" s="15"/>
    </row>
    <row r="4" spans="1:7" x14ac:dyDescent="0.35">
      <c r="A4" s="21" t="s">
        <v>2404</v>
      </c>
      <c r="B4" s="21" t="s">
        <v>2405</v>
      </c>
      <c r="C4" s="21" t="s">
        <v>1695</v>
      </c>
      <c r="D4" s="21" t="s">
        <v>2406</v>
      </c>
      <c r="E4" s="21" t="s">
        <v>2528</v>
      </c>
      <c r="F4" s="21" t="s">
        <v>2529</v>
      </c>
      <c r="G4" s="21" t="s">
        <v>2530</v>
      </c>
    </row>
    <row r="5" spans="1:7" x14ac:dyDescent="0.35">
      <c r="A5" s="21" t="s">
        <v>180</v>
      </c>
      <c r="B5" s="21" t="s">
        <v>201</v>
      </c>
      <c r="C5" s="21" t="s">
        <v>295</v>
      </c>
      <c r="D5" s="21" t="s">
        <v>123</v>
      </c>
      <c r="E5" s="21" t="s">
        <v>1714</v>
      </c>
      <c r="F5" s="21" t="s">
        <v>1715</v>
      </c>
      <c r="G5" s="21" t="s">
        <v>1716</v>
      </c>
    </row>
    <row r="6" spans="1:7" x14ac:dyDescent="0.35">
      <c r="A6" s="21" t="s">
        <v>2221</v>
      </c>
      <c r="B6" s="21" t="s">
        <v>2222</v>
      </c>
      <c r="C6" s="21" t="s">
        <v>2223</v>
      </c>
      <c r="D6" s="21" t="s">
        <v>2224</v>
      </c>
      <c r="E6" s="21" t="s">
        <v>2225</v>
      </c>
      <c r="F6" s="21" t="s">
        <v>1767</v>
      </c>
      <c r="G6" s="21" t="s">
        <v>2226</v>
      </c>
    </row>
    <row r="7" spans="1:7" x14ac:dyDescent="0.35">
      <c r="A7" s="21" t="s">
        <v>2407</v>
      </c>
      <c r="B7" s="21" t="s">
        <v>2408</v>
      </c>
      <c r="C7" s="21" t="s">
        <v>2409</v>
      </c>
      <c r="D7" s="21" t="s">
        <v>2410</v>
      </c>
      <c r="E7" s="21" t="s">
        <v>2531</v>
      </c>
      <c r="F7" s="21" t="s">
        <v>2532</v>
      </c>
      <c r="G7" s="21" t="s">
        <v>2533</v>
      </c>
    </row>
    <row r="8" spans="1:7" x14ac:dyDescent="0.35">
      <c r="A8" s="21" t="s">
        <v>2613</v>
      </c>
      <c r="B8" s="21" t="s">
        <v>2614</v>
      </c>
      <c r="C8" s="21" t="s">
        <v>2615</v>
      </c>
      <c r="D8" s="21" t="s">
        <v>2616</v>
      </c>
      <c r="E8" s="21" t="s">
        <v>2617</v>
      </c>
      <c r="F8" s="21" t="s">
        <v>743</v>
      </c>
      <c r="G8" s="21" t="s">
        <v>2618</v>
      </c>
    </row>
    <row r="9" spans="1:7" x14ac:dyDescent="0.35">
      <c r="A9" s="21" t="s">
        <v>2411</v>
      </c>
      <c r="B9" s="21" t="s">
        <v>2412</v>
      </c>
      <c r="C9" s="21" t="s">
        <v>2413</v>
      </c>
      <c r="D9" s="21" t="s">
        <v>2414</v>
      </c>
      <c r="E9" s="21" t="s">
        <v>2534</v>
      </c>
      <c r="F9" s="21" t="s">
        <v>2535</v>
      </c>
      <c r="G9" s="21" t="s">
        <v>2536</v>
      </c>
    </row>
    <row r="10" spans="1:7" x14ac:dyDescent="0.35">
      <c r="A10" s="21" t="s">
        <v>1484</v>
      </c>
      <c r="B10" s="21" t="s">
        <v>2415</v>
      </c>
      <c r="C10" s="21" t="s">
        <v>2416</v>
      </c>
      <c r="D10" s="21" t="s">
        <v>1485</v>
      </c>
      <c r="E10" s="21" t="s">
        <v>1717</v>
      </c>
      <c r="F10" s="21" t="s">
        <v>1718</v>
      </c>
      <c r="G10" s="21" t="s">
        <v>1719</v>
      </c>
    </row>
    <row r="11" spans="1:7" x14ac:dyDescent="0.35">
      <c r="A11" s="21" t="s">
        <v>1535</v>
      </c>
      <c r="B11" s="21" t="s">
        <v>1549</v>
      </c>
      <c r="C11" s="21" t="s">
        <v>1493</v>
      </c>
      <c r="D11" s="21" t="s">
        <v>1527</v>
      </c>
      <c r="E11" s="21" t="s">
        <v>1720</v>
      </c>
      <c r="F11" s="21" t="s">
        <v>1721</v>
      </c>
      <c r="G11" s="21" t="s">
        <v>1722</v>
      </c>
    </row>
    <row r="12" spans="1:7" x14ac:dyDescent="0.35">
      <c r="A12" s="21" t="s">
        <v>1363</v>
      </c>
      <c r="B12" s="21" t="s">
        <v>1364</v>
      </c>
      <c r="C12" s="21" t="s">
        <v>1365</v>
      </c>
      <c r="D12" s="21" t="s">
        <v>1366</v>
      </c>
      <c r="E12" s="21" t="s">
        <v>1723</v>
      </c>
      <c r="F12" s="21" t="s">
        <v>1724</v>
      </c>
      <c r="G12" s="21" t="s">
        <v>1725</v>
      </c>
    </row>
    <row r="13" spans="1:7" x14ac:dyDescent="0.35">
      <c r="A13" s="21" t="s">
        <v>176</v>
      </c>
      <c r="B13" s="21" t="s">
        <v>215</v>
      </c>
      <c r="C13" s="21" t="s">
        <v>274</v>
      </c>
      <c r="D13" s="21" t="s">
        <v>103</v>
      </c>
      <c r="E13" s="21" t="s">
        <v>1727</v>
      </c>
      <c r="F13" s="21" t="s">
        <v>354</v>
      </c>
      <c r="G13" s="21" t="s">
        <v>1728</v>
      </c>
    </row>
    <row r="14" spans="1:7" x14ac:dyDescent="0.35">
      <c r="A14" s="21" t="s">
        <v>1367</v>
      </c>
      <c r="B14" s="21" t="s">
        <v>1368</v>
      </c>
      <c r="C14" s="21" t="s">
        <v>1369</v>
      </c>
      <c r="D14" s="21" t="s">
        <v>1370</v>
      </c>
      <c r="E14" s="21" t="s">
        <v>1729</v>
      </c>
      <c r="F14" s="21" t="s">
        <v>1730</v>
      </c>
      <c r="G14" s="21" t="s">
        <v>1731</v>
      </c>
    </row>
    <row r="15" spans="1:7" x14ac:dyDescent="0.35">
      <c r="A15" s="21" t="s">
        <v>1486</v>
      </c>
      <c r="B15" s="21" t="s">
        <v>1488</v>
      </c>
      <c r="C15" s="21" t="s">
        <v>1487</v>
      </c>
      <c r="D15" s="21" t="s">
        <v>1489</v>
      </c>
      <c r="E15" s="21" t="s">
        <v>1732</v>
      </c>
      <c r="F15" s="21" t="s">
        <v>1733</v>
      </c>
      <c r="G15" s="21" t="s">
        <v>1734</v>
      </c>
    </row>
    <row r="16" spans="1:7" x14ac:dyDescent="0.35">
      <c r="A16" s="21" t="s">
        <v>181</v>
      </c>
      <c r="B16" s="21" t="s">
        <v>2417</v>
      </c>
      <c r="C16" s="21" t="s">
        <v>299</v>
      </c>
      <c r="D16" s="21" t="s">
        <v>127</v>
      </c>
      <c r="E16" s="21" t="s">
        <v>1735</v>
      </c>
      <c r="F16" s="21" t="s">
        <v>1715</v>
      </c>
      <c r="G16" s="21" t="s">
        <v>1736</v>
      </c>
    </row>
    <row r="17" spans="1:7" x14ac:dyDescent="0.35">
      <c r="A17" s="21" t="s">
        <v>185</v>
      </c>
      <c r="B17" s="21" t="s">
        <v>225</v>
      </c>
      <c r="C17" s="21" t="s">
        <v>315</v>
      </c>
      <c r="D17" s="21" t="s">
        <v>144</v>
      </c>
      <c r="E17" s="21" t="s">
        <v>1737</v>
      </c>
      <c r="F17" s="21" t="s">
        <v>1738</v>
      </c>
      <c r="G17" s="21" t="s">
        <v>1739</v>
      </c>
    </row>
    <row r="18" spans="1:7" x14ac:dyDescent="0.35">
      <c r="A18" s="21" t="s">
        <v>2418</v>
      </c>
      <c r="B18" s="21" t="s">
        <v>2419</v>
      </c>
      <c r="C18" s="21" t="s">
        <v>1695</v>
      </c>
      <c r="D18" s="21" t="s">
        <v>2420</v>
      </c>
      <c r="E18" s="21" t="s">
        <v>2537</v>
      </c>
      <c r="F18" s="21" t="s">
        <v>1738</v>
      </c>
      <c r="G18" s="21" t="s">
        <v>2538</v>
      </c>
    </row>
    <row r="19" spans="1:7" x14ac:dyDescent="0.35">
      <c r="A19" s="21" t="s">
        <v>2421</v>
      </c>
      <c r="B19" s="21" t="s">
        <v>2422</v>
      </c>
      <c r="C19" s="21" t="s">
        <v>2423</v>
      </c>
      <c r="D19" s="21" t="s">
        <v>2424</v>
      </c>
      <c r="E19" s="21" t="s">
        <v>2539</v>
      </c>
      <c r="F19" s="21" t="s">
        <v>1749</v>
      </c>
      <c r="G19" s="21" t="s">
        <v>2540</v>
      </c>
    </row>
    <row r="20" spans="1:7" x14ac:dyDescent="0.35">
      <c r="A20" s="21" t="s">
        <v>186</v>
      </c>
      <c r="B20" s="21" t="s">
        <v>227</v>
      </c>
      <c r="C20" s="21" t="s">
        <v>321</v>
      </c>
      <c r="D20" s="21" t="s">
        <v>150</v>
      </c>
      <c r="E20" s="21" t="s">
        <v>1740</v>
      </c>
      <c r="F20" s="21" t="s">
        <v>1741</v>
      </c>
      <c r="G20" s="21" t="s">
        <v>1742</v>
      </c>
    </row>
    <row r="21" spans="1:7" x14ac:dyDescent="0.35">
      <c r="A21" s="21" t="s">
        <v>1595</v>
      </c>
      <c r="B21" s="21" t="s">
        <v>1658</v>
      </c>
      <c r="C21" s="21" t="s">
        <v>1661</v>
      </c>
      <c r="D21" s="21" t="s">
        <v>1664</v>
      </c>
      <c r="E21" s="21" t="s">
        <v>1743</v>
      </c>
      <c r="F21" s="21" t="s">
        <v>1730</v>
      </c>
      <c r="G21" s="21" t="s">
        <v>1744</v>
      </c>
    </row>
    <row r="22" spans="1:7" x14ac:dyDescent="0.35">
      <c r="A22" s="21" t="s">
        <v>164</v>
      </c>
      <c r="B22" s="21" t="s">
        <v>201</v>
      </c>
      <c r="C22" s="21" t="s">
        <v>246</v>
      </c>
      <c r="D22" s="21" t="s">
        <v>74</v>
      </c>
      <c r="E22" s="21" t="s">
        <v>1745</v>
      </c>
      <c r="F22" s="21" t="s">
        <v>1746</v>
      </c>
      <c r="G22" s="21" t="s">
        <v>1747</v>
      </c>
    </row>
    <row r="23" spans="1:7" x14ac:dyDescent="0.35">
      <c r="A23" s="21" t="s">
        <v>1371</v>
      </c>
      <c r="B23" s="21" t="s">
        <v>1372</v>
      </c>
      <c r="C23" s="21" t="s">
        <v>1373</v>
      </c>
      <c r="D23" s="21" t="s">
        <v>1374</v>
      </c>
      <c r="E23" s="21" t="s">
        <v>1748</v>
      </c>
      <c r="F23" s="21" t="s">
        <v>1749</v>
      </c>
      <c r="G23" s="21" t="s">
        <v>1750</v>
      </c>
    </row>
    <row r="24" spans="1:7" x14ac:dyDescent="0.35">
      <c r="A24" s="21" t="s">
        <v>1375</v>
      </c>
      <c r="B24" s="21" t="s">
        <v>1376</v>
      </c>
      <c r="C24" s="21" t="s">
        <v>1377</v>
      </c>
      <c r="D24" s="21" t="s">
        <v>1378</v>
      </c>
      <c r="E24" s="21" t="s">
        <v>1751</v>
      </c>
      <c r="F24" s="21" t="s">
        <v>395</v>
      </c>
      <c r="G24" s="21" t="s">
        <v>1752</v>
      </c>
    </row>
    <row r="25" spans="1:7" x14ac:dyDescent="0.35">
      <c r="A25" s="21" t="s">
        <v>1379</v>
      </c>
      <c r="B25" s="21" t="s">
        <v>2113</v>
      </c>
      <c r="C25" s="21" t="s">
        <v>302</v>
      </c>
      <c r="D25" s="21" t="s">
        <v>1380</v>
      </c>
      <c r="E25" s="21" t="s">
        <v>2140</v>
      </c>
      <c r="F25" s="21" t="s">
        <v>2148</v>
      </c>
      <c r="G25" s="21" t="s">
        <v>1715</v>
      </c>
    </row>
    <row r="26" spans="1:7" x14ac:dyDescent="0.35">
      <c r="A26" s="21" t="s">
        <v>160</v>
      </c>
      <c r="B26" s="21" t="s">
        <v>196</v>
      </c>
      <c r="C26" s="21" t="s">
        <v>238</v>
      </c>
      <c r="D26" s="21" t="s">
        <v>66</v>
      </c>
      <c r="E26" s="21" t="s">
        <v>1754</v>
      </c>
      <c r="F26" s="21" t="s">
        <v>1755</v>
      </c>
      <c r="G26" s="21" t="s">
        <v>1756</v>
      </c>
    </row>
    <row r="27" spans="1:7" x14ac:dyDescent="0.35">
      <c r="A27" s="21" t="s">
        <v>1381</v>
      </c>
      <c r="B27" s="21" t="s">
        <v>1382</v>
      </c>
      <c r="C27" s="21" t="s">
        <v>1383</v>
      </c>
      <c r="D27" s="21" t="s">
        <v>1384</v>
      </c>
      <c r="E27" s="21" t="s">
        <v>1757</v>
      </c>
      <c r="F27" s="21" t="s">
        <v>1758</v>
      </c>
      <c r="G27" s="21" t="s">
        <v>1759</v>
      </c>
    </row>
    <row r="28" spans="1:7" x14ac:dyDescent="0.35">
      <c r="A28" s="21" t="s">
        <v>1536</v>
      </c>
      <c r="B28" s="21" t="s">
        <v>1691</v>
      </c>
      <c r="C28" s="21" t="s">
        <v>1542</v>
      </c>
      <c r="D28" s="21" t="s">
        <v>1528</v>
      </c>
      <c r="E28" s="21" t="s">
        <v>1760</v>
      </c>
      <c r="F28" s="21" t="s">
        <v>1761</v>
      </c>
      <c r="G28" s="21" t="s">
        <v>1762</v>
      </c>
    </row>
    <row r="29" spans="1:7" x14ac:dyDescent="0.35">
      <c r="A29" s="21" t="s">
        <v>1537</v>
      </c>
      <c r="B29" s="21" t="s">
        <v>1550</v>
      </c>
      <c r="C29" s="21" t="s">
        <v>1543</v>
      </c>
      <c r="D29" s="21" t="s">
        <v>1529</v>
      </c>
      <c r="E29" s="21" t="s">
        <v>1763</v>
      </c>
      <c r="F29" s="21" t="s">
        <v>1764</v>
      </c>
      <c r="G29" s="21" t="s">
        <v>1765</v>
      </c>
    </row>
    <row r="30" spans="1:7" x14ac:dyDescent="0.35">
      <c r="A30" s="21" t="s">
        <v>1385</v>
      </c>
      <c r="B30" s="21" t="s">
        <v>1386</v>
      </c>
      <c r="C30" s="21" t="s">
        <v>1387</v>
      </c>
      <c r="D30" s="21" t="s">
        <v>1388</v>
      </c>
      <c r="E30" s="21" t="s">
        <v>1766</v>
      </c>
      <c r="F30" s="21" t="s">
        <v>1767</v>
      </c>
      <c r="G30" s="21" t="s">
        <v>1768</v>
      </c>
    </row>
    <row r="31" spans="1:7" x14ac:dyDescent="0.35">
      <c r="A31" s="21" t="s">
        <v>1596</v>
      </c>
      <c r="B31" s="21" t="s">
        <v>1389</v>
      </c>
      <c r="C31" s="21" t="s">
        <v>311</v>
      </c>
      <c r="D31" s="21" t="s">
        <v>140</v>
      </c>
      <c r="E31" s="21" t="s">
        <v>1769</v>
      </c>
      <c r="F31" s="21" t="s">
        <v>1733</v>
      </c>
      <c r="G31" s="21" t="s">
        <v>1770</v>
      </c>
    </row>
    <row r="32" spans="1:7" x14ac:dyDescent="0.35">
      <c r="A32" s="21" t="s">
        <v>1597</v>
      </c>
      <c r="B32" s="21" t="s">
        <v>1390</v>
      </c>
      <c r="C32" s="21" t="s">
        <v>1391</v>
      </c>
      <c r="D32" s="21" t="s">
        <v>1392</v>
      </c>
      <c r="E32" s="21" t="s">
        <v>1771</v>
      </c>
      <c r="F32" s="21" t="s">
        <v>1772</v>
      </c>
      <c r="G32" s="21" t="s">
        <v>1773</v>
      </c>
    </row>
    <row r="33" spans="1:7" x14ac:dyDescent="0.35">
      <c r="A33" s="21" t="s">
        <v>1598</v>
      </c>
      <c r="B33" s="21" t="s">
        <v>1389</v>
      </c>
      <c r="C33" s="21" t="s">
        <v>303</v>
      </c>
      <c r="D33" s="21" t="s">
        <v>131</v>
      </c>
      <c r="E33" s="21" t="s">
        <v>1774</v>
      </c>
      <c r="F33" s="21" t="s">
        <v>1715</v>
      </c>
      <c r="G33" s="21" t="s">
        <v>1775</v>
      </c>
    </row>
    <row r="34" spans="1:7" x14ac:dyDescent="0.35">
      <c r="A34" s="21" t="s">
        <v>1599</v>
      </c>
      <c r="B34" s="21" t="s">
        <v>2294</v>
      </c>
      <c r="C34" s="21" t="s">
        <v>302</v>
      </c>
      <c r="D34" s="21" t="s">
        <v>129</v>
      </c>
      <c r="E34" s="21" t="s">
        <v>1776</v>
      </c>
      <c r="F34" s="21" t="s">
        <v>1715</v>
      </c>
      <c r="G34" s="21" t="s">
        <v>1753</v>
      </c>
    </row>
    <row r="35" spans="1:7" x14ac:dyDescent="0.35">
      <c r="A35" s="21" t="s">
        <v>1600</v>
      </c>
      <c r="B35" s="21" t="s">
        <v>193</v>
      </c>
      <c r="C35" s="21" t="s">
        <v>234</v>
      </c>
      <c r="D35" s="21" t="s">
        <v>62</v>
      </c>
      <c r="E35" s="21" t="s">
        <v>1777</v>
      </c>
      <c r="F35" s="21" t="s">
        <v>1778</v>
      </c>
      <c r="G35" s="21" t="s">
        <v>1779</v>
      </c>
    </row>
    <row r="36" spans="1:7" x14ac:dyDescent="0.35">
      <c r="A36" s="21" t="s">
        <v>1601</v>
      </c>
      <c r="B36" s="21" t="s">
        <v>1389</v>
      </c>
      <c r="C36" s="21" t="s">
        <v>244</v>
      </c>
      <c r="D36" s="21" t="s">
        <v>72</v>
      </c>
      <c r="E36" s="21" t="s">
        <v>1780</v>
      </c>
      <c r="F36" s="21" t="s">
        <v>1764</v>
      </c>
      <c r="G36" s="21" t="s">
        <v>1781</v>
      </c>
    </row>
    <row r="37" spans="1:7" x14ac:dyDescent="0.35">
      <c r="A37" s="21" t="s">
        <v>1602</v>
      </c>
      <c r="B37" s="21" t="s">
        <v>1389</v>
      </c>
      <c r="C37" s="21" t="s">
        <v>264</v>
      </c>
      <c r="D37" s="21" t="s">
        <v>92</v>
      </c>
      <c r="E37" s="21" t="s">
        <v>1782</v>
      </c>
      <c r="F37" s="21" t="s">
        <v>1783</v>
      </c>
      <c r="G37" s="21" t="s">
        <v>1784</v>
      </c>
    </row>
    <row r="38" spans="1:7" x14ac:dyDescent="0.35">
      <c r="A38" s="21" t="s">
        <v>1603</v>
      </c>
      <c r="B38" s="21" t="s">
        <v>222</v>
      </c>
      <c r="C38" s="21" t="s">
        <v>308</v>
      </c>
      <c r="D38" s="21" t="s">
        <v>137</v>
      </c>
      <c r="E38" s="21" t="s">
        <v>1785</v>
      </c>
      <c r="F38" s="21" t="s">
        <v>462</v>
      </c>
      <c r="G38" s="21" t="s">
        <v>1786</v>
      </c>
    </row>
    <row r="39" spans="1:7" x14ac:dyDescent="0.35">
      <c r="A39" s="21" t="s">
        <v>1604</v>
      </c>
      <c r="B39" s="21" t="s">
        <v>197</v>
      </c>
      <c r="C39" s="21" t="s">
        <v>240</v>
      </c>
      <c r="D39" s="21" t="s">
        <v>68</v>
      </c>
      <c r="E39" s="21" t="s">
        <v>1787</v>
      </c>
      <c r="F39" s="21" t="s">
        <v>424</v>
      </c>
      <c r="G39" s="21" t="s">
        <v>1788</v>
      </c>
    </row>
    <row r="40" spans="1:7" x14ac:dyDescent="0.35">
      <c r="A40" s="21" t="s">
        <v>1605</v>
      </c>
      <c r="B40" s="21" t="s">
        <v>1389</v>
      </c>
      <c r="C40" s="21" t="s">
        <v>281</v>
      </c>
      <c r="D40" s="21" t="s">
        <v>110</v>
      </c>
      <c r="E40" s="21" t="s">
        <v>1789</v>
      </c>
      <c r="F40" s="21" t="s">
        <v>1721</v>
      </c>
      <c r="G40" s="21" t="s">
        <v>1790</v>
      </c>
    </row>
    <row r="41" spans="1:7" x14ac:dyDescent="0.35">
      <c r="A41" s="21" t="s">
        <v>1606</v>
      </c>
      <c r="B41" s="21" t="s">
        <v>208</v>
      </c>
      <c r="C41" s="21" t="s">
        <v>260</v>
      </c>
      <c r="D41" s="21" t="s">
        <v>88</v>
      </c>
      <c r="E41" s="21" t="s">
        <v>1791</v>
      </c>
      <c r="F41" s="21" t="s">
        <v>1721</v>
      </c>
      <c r="G41" s="21" t="s">
        <v>1792</v>
      </c>
    </row>
    <row r="42" spans="1:7" x14ac:dyDescent="0.35">
      <c r="A42" s="21" t="s">
        <v>1607</v>
      </c>
      <c r="B42" s="21" t="s">
        <v>1389</v>
      </c>
      <c r="C42" s="21" t="s">
        <v>294</v>
      </c>
      <c r="D42" s="21" t="s">
        <v>122</v>
      </c>
      <c r="E42" s="21" t="s">
        <v>1793</v>
      </c>
      <c r="F42" s="21" t="s">
        <v>1721</v>
      </c>
      <c r="G42" s="21" t="s">
        <v>1794</v>
      </c>
    </row>
    <row r="43" spans="1:7" x14ac:dyDescent="0.35">
      <c r="A43" s="21" t="s">
        <v>1608</v>
      </c>
      <c r="B43" s="21" t="s">
        <v>1389</v>
      </c>
      <c r="C43" s="21" t="s">
        <v>292</v>
      </c>
      <c r="D43" s="21" t="s">
        <v>120</v>
      </c>
      <c r="E43" s="21" t="s">
        <v>1795</v>
      </c>
      <c r="F43" s="21" t="s">
        <v>1721</v>
      </c>
      <c r="G43" s="21" t="s">
        <v>1796</v>
      </c>
    </row>
    <row r="44" spans="1:7" x14ac:dyDescent="0.35">
      <c r="A44" s="21" t="s">
        <v>1609</v>
      </c>
      <c r="B44" s="21" t="s">
        <v>1389</v>
      </c>
      <c r="C44" s="21" t="s">
        <v>259</v>
      </c>
      <c r="D44" s="21" t="s">
        <v>87</v>
      </c>
      <c r="E44" s="21" t="s">
        <v>1797</v>
      </c>
      <c r="F44" s="21" t="s">
        <v>1721</v>
      </c>
      <c r="G44" s="21" t="s">
        <v>1798</v>
      </c>
    </row>
    <row r="45" spans="1:7" x14ac:dyDescent="0.35">
      <c r="A45" s="21" t="s">
        <v>1610</v>
      </c>
      <c r="B45" s="21" t="s">
        <v>1393</v>
      </c>
      <c r="C45" s="21" t="s">
        <v>307</v>
      </c>
      <c r="D45" s="21" t="s">
        <v>135</v>
      </c>
      <c r="E45" s="21" t="s">
        <v>1799</v>
      </c>
      <c r="F45" s="21" t="s">
        <v>365</v>
      </c>
      <c r="G45" s="21" t="s">
        <v>1800</v>
      </c>
    </row>
    <row r="46" spans="1:7" x14ac:dyDescent="0.35">
      <c r="A46" s="21" t="s">
        <v>1611</v>
      </c>
      <c r="B46" s="21" t="s">
        <v>1389</v>
      </c>
      <c r="C46" s="21" t="s">
        <v>276</v>
      </c>
      <c r="D46" s="21" t="s">
        <v>105</v>
      </c>
      <c r="E46" s="21" t="s">
        <v>1801</v>
      </c>
      <c r="F46" s="21" t="s">
        <v>729</v>
      </c>
      <c r="G46" s="21" t="s">
        <v>1802</v>
      </c>
    </row>
    <row r="47" spans="1:7" x14ac:dyDescent="0.35">
      <c r="A47" s="21" t="s">
        <v>1612</v>
      </c>
      <c r="B47" s="21" t="s">
        <v>1394</v>
      </c>
      <c r="C47" s="21" t="s">
        <v>1395</v>
      </c>
      <c r="D47" s="21" t="s">
        <v>1396</v>
      </c>
      <c r="E47" s="21" t="s">
        <v>1803</v>
      </c>
      <c r="F47" s="21" t="s">
        <v>1804</v>
      </c>
      <c r="G47" s="21" t="s">
        <v>1805</v>
      </c>
    </row>
    <row r="48" spans="1:7" x14ac:dyDescent="0.35">
      <c r="A48" s="21" t="s">
        <v>1613</v>
      </c>
      <c r="B48" s="21" t="s">
        <v>1389</v>
      </c>
      <c r="C48" s="21" t="s">
        <v>316</v>
      </c>
      <c r="D48" s="21" t="s">
        <v>145</v>
      </c>
      <c r="E48" s="21" t="s">
        <v>1806</v>
      </c>
      <c r="F48" s="21" t="s">
        <v>1738</v>
      </c>
      <c r="G48" s="21" t="s">
        <v>1807</v>
      </c>
    </row>
    <row r="49" spans="1:7" x14ac:dyDescent="0.35">
      <c r="A49" s="21" t="s">
        <v>1614</v>
      </c>
      <c r="B49" s="21" t="s">
        <v>1389</v>
      </c>
      <c r="C49" s="21" t="s">
        <v>252</v>
      </c>
      <c r="D49" s="21" t="s">
        <v>80</v>
      </c>
      <c r="E49" s="21" t="s">
        <v>1808</v>
      </c>
      <c r="F49" s="21" t="s">
        <v>1809</v>
      </c>
      <c r="G49" s="21" t="s">
        <v>1810</v>
      </c>
    </row>
    <row r="50" spans="1:7" x14ac:dyDescent="0.35">
      <c r="A50" s="21" t="s">
        <v>1615</v>
      </c>
      <c r="B50" s="21" t="s">
        <v>1389</v>
      </c>
      <c r="C50" s="21" t="s">
        <v>310</v>
      </c>
      <c r="D50" s="21" t="s">
        <v>139</v>
      </c>
      <c r="E50" s="21" t="s">
        <v>1811</v>
      </c>
      <c r="F50" s="21" t="s">
        <v>1804</v>
      </c>
      <c r="G50" s="21" t="s">
        <v>1812</v>
      </c>
    </row>
    <row r="51" spans="1:7" x14ac:dyDescent="0.35">
      <c r="A51" s="21" t="s">
        <v>1616</v>
      </c>
      <c r="B51" s="21" t="s">
        <v>213</v>
      </c>
      <c r="C51" s="21" t="s">
        <v>272</v>
      </c>
      <c r="D51" s="21" t="s">
        <v>100</v>
      </c>
      <c r="E51" s="21" t="s">
        <v>1813</v>
      </c>
      <c r="F51" s="21" t="s">
        <v>354</v>
      </c>
      <c r="G51" s="21" t="s">
        <v>1814</v>
      </c>
    </row>
    <row r="52" spans="1:7" x14ac:dyDescent="0.35">
      <c r="A52" s="21" t="s">
        <v>1617</v>
      </c>
      <c r="B52" s="21" t="s">
        <v>1389</v>
      </c>
      <c r="C52" s="21" t="s">
        <v>248</v>
      </c>
      <c r="D52" s="21" t="s">
        <v>76</v>
      </c>
      <c r="E52" s="21" t="s">
        <v>1815</v>
      </c>
      <c r="F52" s="21" t="s">
        <v>1746</v>
      </c>
      <c r="G52" s="21" t="s">
        <v>1816</v>
      </c>
    </row>
    <row r="53" spans="1:7" x14ac:dyDescent="0.35">
      <c r="A53" s="21" t="s">
        <v>1618</v>
      </c>
      <c r="B53" s="21" t="s">
        <v>219</v>
      </c>
      <c r="C53" s="21" t="s">
        <v>288</v>
      </c>
      <c r="D53" s="21" t="s">
        <v>116</v>
      </c>
      <c r="E53" s="21" t="s">
        <v>1817</v>
      </c>
      <c r="F53" s="21" t="s">
        <v>1730</v>
      </c>
      <c r="G53" s="21" t="s">
        <v>1818</v>
      </c>
    </row>
    <row r="54" spans="1:7" x14ac:dyDescent="0.35">
      <c r="A54" s="21" t="s">
        <v>1619</v>
      </c>
      <c r="B54" s="21" t="s">
        <v>1397</v>
      </c>
      <c r="C54" s="21" t="s">
        <v>1398</v>
      </c>
      <c r="D54" s="21" t="s">
        <v>1399</v>
      </c>
      <c r="E54" s="21" t="s">
        <v>1819</v>
      </c>
      <c r="F54" s="21" t="s">
        <v>1764</v>
      </c>
      <c r="G54" s="21" t="s">
        <v>1820</v>
      </c>
    </row>
    <row r="55" spans="1:7" x14ac:dyDescent="0.35">
      <c r="A55" s="21" t="s">
        <v>1620</v>
      </c>
      <c r="B55" s="21" t="s">
        <v>1389</v>
      </c>
      <c r="C55" s="21" t="s">
        <v>1400</v>
      </c>
      <c r="D55" s="21" t="s">
        <v>1401</v>
      </c>
      <c r="E55" s="21" t="s">
        <v>1823</v>
      </c>
      <c r="F55" s="21" t="s">
        <v>1721</v>
      </c>
      <c r="G55" s="21" t="s">
        <v>1824</v>
      </c>
    </row>
    <row r="56" spans="1:7" x14ac:dyDescent="0.35">
      <c r="A56" s="21" t="s">
        <v>2425</v>
      </c>
      <c r="B56" s="21" t="s">
        <v>2426</v>
      </c>
      <c r="C56" s="21" t="s">
        <v>2427</v>
      </c>
      <c r="D56" s="21" t="s">
        <v>2428</v>
      </c>
      <c r="E56" s="21" t="s">
        <v>2541</v>
      </c>
      <c r="F56" s="21" t="s">
        <v>2542</v>
      </c>
      <c r="G56" s="21" t="s">
        <v>2543</v>
      </c>
    </row>
    <row r="57" spans="1:7" x14ac:dyDescent="0.35">
      <c r="A57" s="21" t="s">
        <v>1621</v>
      </c>
      <c r="B57" s="21" t="s">
        <v>1491</v>
      </c>
      <c r="C57" s="21" t="s">
        <v>1490</v>
      </c>
      <c r="D57" s="21" t="s">
        <v>1492</v>
      </c>
      <c r="E57" s="21" t="s">
        <v>1825</v>
      </c>
      <c r="F57" s="21" t="s">
        <v>1738</v>
      </c>
      <c r="G57" s="21" t="s">
        <v>1826</v>
      </c>
    </row>
    <row r="58" spans="1:7" x14ac:dyDescent="0.35">
      <c r="A58" s="21" t="s">
        <v>1622</v>
      </c>
      <c r="B58" s="21" t="s">
        <v>224</v>
      </c>
      <c r="C58" s="21" t="s">
        <v>314</v>
      </c>
      <c r="D58" s="21" t="s">
        <v>143</v>
      </c>
      <c r="E58" s="21" t="s">
        <v>1827</v>
      </c>
      <c r="F58" s="21" t="s">
        <v>1738</v>
      </c>
      <c r="G58" s="21" t="s">
        <v>1828</v>
      </c>
    </row>
    <row r="59" spans="1:7" x14ac:dyDescent="0.35">
      <c r="A59" s="21" t="s">
        <v>1623</v>
      </c>
      <c r="B59" s="21" t="s">
        <v>1402</v>
      </c>
      <c r="C59" s="21" t="s">
        <v>1403</v>
      </c>
      <c r="D59" s="21" t="s">
        <v>153</v>
      </c>
      <c r="E59" s="21" t="s">
        <v>1829</v>
      </c>
      <c r="F59" s="21" t="s">
        <v>1830</v>
      </c>
      <c r="G59" s="21" t="s">
        <v>1831</v>
      </c>
    </row>
    <row r="60" spans="1:7" x14ac:dyDescent="0.35">
      <c r="A60" s="21" t="s">
        <v>1669</v>
      </c>
      <c r="B60" s="21" t="s">
        <v>1511</v>
      </c>
      <c r="C60" s="21" t="s">
        <v>1510</v>
      </c>
      <c r="D60" s="21" t="s">
        <v>1512</v>
      </c>
      <c r="E60" s="21" t="s">
        <v>1832</v>
      </c>
      <c r="F60" s="21" t="s">
        <v>1833</v>
      </c>
      <c r="G60" s="21" t="s">
        <v>1834</v>
      </c>
    </row>
    <row r="61" spans="1:7" x14ac:dyDescent="0.35">
      <c r="A61" s="21" t="s">
        <v>2104</v>
      </c>
      <c r="B61" s="21" t="s">
        <v>2114</v>
      </c>
      <c r="C61" s="21" t="s">
        <v>2124</v>
      </c>
      <c r="D61" s="21" t="s">
        <v>2132</v>
      </c>
      <c r="E61" s="21" t="s">
        <v>2141</v>
      </c>
      <c r="F61" s="21" t="s">
        <v>1778</v>
      </c>
      <c r="G61" s="21" t="s">
        <v>2149</v>
      </c>
    </row>
    <row r="62" spans="1:7" x14ac:dyDescent="0.35">
      <c r="A62" s="21" t="s">
        <v>2429</v>
      </c>
      <c r="B62" s="21" t="s">
        <v>1514</v>
      </c>
      <c r="C62" s="21" t="s">
        <v>1513</v>
      </c>
      <c r="D62" s="21" t="s">
        <v>1515</v>
      </c>
      <c r="E62" s="21" t="s">
        <v>1835</v>
      </c>
      <c r="F62" s="21" t="s">
        <v>1749</v>
      </c>
      <c r="G62" s="21" t="s">
        <v>1836</v>
      </c>
    </row>
    <row r="63" spans="1:7" x14ac:dyDescent="0.35">
      <c r="A63" s="21" t="s">
        <v>2430</v>
      </c>
      <c r="B63" s="21" t="s">
        <v>2431</v>
      </c>
      <c r="C63" s="21" t="s">
        <v>280</v>
      </c>
      <c r="D63" s="21" t="s">
        <v>2432</v>
      </c>
      <c r="E63" s="21" t="s">
        <v>2544</v>
      </c>
      <c r="F63" s="21" t="s">
        <v>743</v>
      </c>
      <c r="G63" s="21" t="s">
        <v>2098</v>
      </c>
    </row>
    <row r="64" spans="1:7" x14ac:dyDescent="0.35">
      <c r="A64" s="21" t="s">
        <v>1670</v>
      </c>
      <c r="B64" s="21" t="s">
        <v>1570</v>
      </c>
      <c r="C64" s="21" t="s">
        <v>1564</v>
      </c>
      <c r="D64" s="21" t="s">
        <v>1576</v>
      </c>
      <c r="E64" s="21" t="s">
        <v>1837</v>
      </c>
      <c r="F64" s="21" t="s">
        <v>1838</v>
      </c>
      <c r="G64" s="21" t="s">
        <v>1839</v>
      </c>
    </row>
    <row r="65" spans="1:7" x14ac:dyDescent="0.35">
      <c r="A65" s="21" t="s">
        <v>2105</v>
      </c>
      <c r="B65" s="21" t="s">
        <v>2115</v>
      </c>
      <c r="C65" s="21" t="s">
        <v>2125</v>
      </c>
      <c r="D65" s="21" t="s">
        <v>2133</v>
      </c>
      <c r="E65" s="21" t="s">
        <v>1876</v>
      </c>
      <c r="F65" s="21" t="s">
        <v>2150</v>
      </c>
      <c r="G65" s="21" t="s">
        <v>2151</v>
      </c>
    </row>
    <row r="66" spans="1:7" x14ac:dyDescent="0.35">
      <c r="A66" s="21" t="s">
        <v>2433</v>
      </c>
      <c r="B66" s="21" t="s">
        <v>2434</v>
      </c>
      <c r="C66" s="21" t="s">
        <v>2435</v>
      </c>
      <c r="D66" s="21" t="s">
        <v>2436</v>
      </c>
      <c r="E66" s="21" t="s">
        <v>2545</v>
      </c>
      <c r="F66" s="21" t="s">
        <v>1764</v>
      </c>
      <c r="G66" s="21" t="s">
        <v>2546</v>
      </c>
    </row>
    <row r="67" spans="1:7" x14ac:dyDescent="0.35">
      <c r="A67" s="21" t="s">
        <v>2437</v>
      </c>
      <c r="B67" s="21" t="s">
        <v>1508</v>
      </c>
      <c r="C67" s="21" t="s">
        <v>1507</v>
      </c>
      <c r="D67" s="21" t="s">
        <v>1509</v>
      </c>
      <c r="E67" s="21" t="s">
        <v>1840</v>
      </c>
      <c r="F67" s="21" t="s">
        <v>1783</v>
      </c>
      <c r="G67" s="21" t="s">
        <v>1841</v>
      </c>
    </row>
    <row r="68" spans="1:7" x14ac:dyDescent="0.35">
      <c r="A68" s="21" t="s">
        <v>1671</v>
      </c>
      <c r="B68" s="21" t="s">
        <v>1591</v>
      </c>
      <c r="C68" s="21" t="s">
        <v>1585</v>
      </c>
      <c r="D68" s="21" t="s">
        <v>1588</v>
      </c>
      <c r="E68" s="21" t="s">
        <v>1842</v>
      </c>
      <c r="F68" s="21" t="s">
        <v>1843</v>
      </c>
      <c r="G68" s="21" t="s">
        <v>1844</v>
      </c>
    </row>
    <row r="69" spans="1:7" x14ac:dyDescent="0.35">
      <c r="A69" s="21" t="s">
        <v>1404</v>
      </c>
      <c r="B69" s="21" t="s">
        <v>1405</v>
      </c>
      <c r="C69" s="21" t="s">
        <v>1406</v>
      </c>
      <c r="D69" s="21" t="s">
        <v>1665</v>
      </c>
      <c r="E69" s="21" t="s">
        <v>1845</v>
      </c>
      <c r="F69" s="21" t="s">
        <v>1846</v>
      </c>
      <c r="G69" s="21" t="s">
        <v>1847</v>
      </c>
    </row>
    <row r="70" spans="1:7" x14ac:dyDescent="0.35">
      <c r="A70" s="21" t="s">
        <v>2619</v>
      </c>
      <c r="B70" s="21" t="s">
        <v>2620</v>
      </c>
      <c r="C70" s="21" t="s">
        <v>2621</v>
      </c>
      <c r="D70" s="21" t="s">
        <v>2622</v>
      </c>
      <c r="E70" s="21" t="s">
        <v>2623</v>
      </c>
      <c r="F70" s="21" t="s">
        <v>2336</v>
      </c>
      <c r="G70" s="21" t="s">
        <v>2624</v>
      </c>
    </row>
    <row r="71" spans="1:7" x14ac:dyDescent="0.35">
      <c r="A71" s="21" t="s">
        <v>2625</v>
      </c>
      <c r="B71" s="21" t="s">
        <v>2626</v>
      </c>
      <c r="C71" s="21" t="s">
        <v>2627</v>
      </c>
      <c r="D71" s="21" t="s">
        <v>2628</v>
      </c>
      <c r="E71" s="21" t="s">
        <v>2629</v>
      </c>
      <c r="F71" s="21" t="s">
        <v>2630</v>
      </c>
      <c r="G71" s="21" t="s">
        <v>2631</v>
      </c>
    </row>
    <row r="72" spans="1:7" x14ac:dyDescent="0.35">
      <c r="A72" s="21" t="s">
        <v>2438</v>
      </c>
      <c r="B72" s="21" t="s">
        <v>226</v>
      </c>
      <c r="C72" s="21" t="s">
        <v>318</v>
      </c>
      <c r="D72" s="21" t="s">
        <v>147</v>
      </c>
      <c r="E72" s="21" t="s">
        <v>1848</v>
      </c>
      <c r="F72" s="21" t="s">
        <v>774</v>
      </c>
      <c r="G72" s="21" t="s">
        <v>1849</v>
      </c>
    </row>
    <row r="73" spans="1:7" x14ac:dyDescent="0.35">
      <c r="A73" s="21" t="s">
        <v>1407</v>
      </c>
      <c r="B73" s="21" t="s">
        <v>2116</v>
      </c>
      <c r="C73" s="21" t="s">
        <v>1408</v>
      </c>
      <c r="D73" s="21" t="s">
        <v>1409</v>
      </c>
      <c r="E73" s="21" t="s">
        <v>1850</v>
      </c>
      <c r="F73" s="21" t="s">
        <v>1738</v>
      </c>
      <c r="G73" s="21" t="s">
        <v>1851</v>
      </c>
    </row>
    <row r="74" spans="1:7" x14ac:dyDescent="0.35">
      <c r="A74" s="21" t="s">
        <v>2439</v>
      </c>
      <c r="B74" s="21" t="s">
        <v>2440</v>
      </c>
      <c r="C74" s="21" t="s">
        <v>2441</v>
      </c>
      <c r="D74" s="21" t="s">
        <v>2442</v>
      </c>
      <c r="E74" s="21" t="s">
        <v>2547</v>
      </c>
      <c r="F74" s="21" t="s">
        <v>1906</v>
      </c>
      <c r="G74" s="21" t="s">
        <v>2548</v>
      </c>
    </row>
    <row r="75" spans="1:7" x14ac:dyDescent="0.35">
      <c r="A75" s="21" t="s">
        <v>2443</v>
      </c>
      <c r="B75" s="21" t="s">
        <v>2444</v>
      </c>
      <c r="C75" s="21" t="s">
        <v>2445</v>
      </c>
      <c r="D75" s="21" t="s">
        <v>2446</v>
      </c>
      <c r="E75" s="21" t="s">
        <v>2549</v>
      </c>
      <c r="F75" s="21" t="s">
        <v>2550</v>
      </c>
      <c r="G75" s="21" t="s">
        <v>2551</v>
      </c>
    </row>
    <row r="76" spans="1:7" x14ac:dyDescent="0.35">
      <c r="A76" s="21" t="s">
        <v>161</v>
      </c>
      <c r="B76" s="21" t="s">
        <v>199</v>
      </c>
      <c r="C76" s="21" t="s">
        <v>242</v>
      </c>
      <c r="D76" s="21" t="s">
        <v>70</v>
      </c>
      <c r="E76" s="21" t="s">
        <v>1852</v>
      </c>
      <c r="F76" s="21" t="s">
        <v>1853</v>
      </c>
      <c r="G76" s="21" t="s">
        <v>1854</v>
      </c>
    </row>
    <row r="77" spans="1:7" x14ac:dyDescent="0.35">
      <c r="A77" s="21" t="s">
        <v>1538</v>
      </c>
      <c r="B77" s="21" t="s">
        <v>2296</v>
      </c>
      <c r="C77" s="21" t="s">
        <v>1544</v>
      </c>
      <c r="D77" s="21" t="s">
        <v>1530</v>
      </c>
      <c r="E77" s="21" t="s">
        <v>1855</v>
      </c>
      <c r="F77" s="21" t="s">
        <v>1856</v>
      </c>
      <c r="G77" s="21" t="s">
        <v>1857</v>
      </c>
    </row>
    <row r="78" spans="1:7" x14ac:dyDescent="0.35">
      <c r="A78" s="21" t="s">
        <v>2242</v>
      </c>
      <c r="B78" s="21" t="s">
        <v>2299</v>
      </c>
      <c r="C78" s="21" t="s">
        <v>2243</v>
      </c>
      <c r="D78" s="21" t="s">
        <v>2244</v>
      </c>
      <c r="E78" s="21" t="s">
        <v>2245</v>
      </c>
      <c r="F78" s="21" t="s">
        <v>1767</v>
      </c>
      <c r="G78" s="21" t="s">
        <v>2246</v>
      </c>
    </row>
    <row r="79" spans="1:7" x14ac:dyDescent="0.35">
      <c r="A79" s="21" t="s">
        <v>172</v>
      </c>
      <c r="B79" s="21" t="s">
        <v>209</v>
      </c>
      <c r="C79" s="21" t="s">
        <v>267</v>
      </c>
      <c r="D79" s="21" t="s">
        <v>95</v>
      </c>
      <c r="E79" s="21" t="s">
        <v>1858</v>
      </c>
      <c r="F79" s="21" t="s">
        <v>1783</v>
      </c>
      <c r="G79" s="21" t="s">
        <v>1859</v>
      </c>
    </row>
    <row r="80" spans="1:7" x14ac:dyDescent="0.35">
      <c r="A80" s="21" t="s">
        <v>1539</v>
      </c>
      <c r="B80" s="21" t="s">
        <v>217</v>
      </c>
      <c r="C80" s="21" t="s">
        <v>284</v>
      </c>
      <c r="D80" s="21" t="s">
        <v>1531</v>
      </c>
      <c r="E80" s="21" t="s">
        <v>1860</v>
      </c>
      <c r="F80" s="21" t="s">
        <v>1861</v>
      </c>
      <c r="G80" s="21" t="s">
        <v>1862</v>
      </c>
    </row>
    <row r="81" spans="1:7" x14ac:dyDescent="0.35">
      <c r="A81" s="21" t="s">
        <v>173</v>
      </c>
      <c r="B81" s="21" t="s">
        <v>210</v>
      </c>
      <c r="C81" s="21" t="s">
        <v>269</v>
      </c>
      <c r="D81" s="21" t="s">
        <v>97</v>
      </c>
      <c r="E81" s="21" t="s">
        <v>1863</v>
      </c>
      <c r="F81" s="21" t="s">
        <v>1726</v>
      </c>
      <c r="G81" s="21" t="s">
        <v>1864</v>
      </c>
    </row>
    <row r="82" spans="1:7" x14ac:dyDescent="0.35">
      <c r="A82" s="21" t="s">
        <v>2632</v>
      </c>
      <c r="B82" s="21" t="s">
        <v>2633</v>
      </c>
      <c r="C82" s="21" t="s">
        <v>2634</v>
      </c>
      <c r="D82" s="21" t="s">
        <v>2635</v>
      </c>
      <c r="E82" s="21" t="s">
        <v>2636</v>
      </c>
      <c r="F82" s="21" t="s">
        <v>1764</v>
      </c>
      <c r="G82" s="21" t="s">
        <v>2637</v>
      </c>
    </row>
    <row r="83" spans="1:7" x14ac:dyDescent="0.35">
      <c r="A83" s="21" t="s">
        <v>1540</v>
      </c>
      <c r="B83" s="21" t="s">
        <v>1551</v>
      </c>
      <c r="C83" s="21" t="s">
        <v>1545</v>
      </c>
      <c r="D83" s="21" t="s">
        <v>1532</v>
      </c>
      <c r="E83" s="21" t="s">
        <v>1865</v>
      </c>
      <c r="F83" s="21" t="s">
        <v>1738</v>
      </c>
      <c r="G83" s="21" t="s">
        <v>1866</v>
      </c>
    </row>
    <row r="84" spans="1:7" x14ac:dyDescent="0.35">
      <c r="A84" s="21" t="s">
        <v>2638</v>
      </c>
      <c r="B84" s="21" t="s">
        <v>2639</v>
      </c>
      <c r="C84" s="21" t="s">
        <v>2640</v>
      </c>
      <c r="D84" s="21" t="s">
        <v>2641</v>
      </c>
      <c r="E84" s="21" t="s">
        <v>2642</v>
      </c>
      <c r="F84" s="21" t="s">
        <v>1764</v>
      </c>
      <c r="G84" s="21" t="s">
        <v>2643</v>
      </c>
    </row>
    <row r="85" spans="1:7" x14ac:dyDescent="0.35">
      <c r="A85" s="21" t="s">
        <v>2106</v>
      </c>
      <c r="B85" s="21" t="s">
        <v>2117</v>
      </c>
      <c r="C85" s="21" t="s">
        <v>2126</v>
      </c>
      <c r="D85" s="21" t="s">
        <v>2134</v>
      </c>
      <c r="E85" s="21" t="s">
        <v>2142</v>
      </c>
      <c r="F85" s="21" t="s">
        <v>1778</v>
      </c>
      <c r="G85" s="21" t="s">
        <v>2152</v>
      </c>
    </row>
    <row r="86" spans="1:7" x14ac:dyDescent="0.35">
      <c r="A86" s="21" t="s">
        <v>2644</v>
      </c>
      <c r="B86" t="s">
        <v>2645</v>
      </c>
      <c r="C86" s="21" t="s">
        <v>2646</v>
      </c>
      <c r="D86" s="21" t="s">
        <v>2647</v>
      </c>
      <c r="E86" s="21" t="s">
        <v>2648</v>
      </c>
      <c r="F86" s="21" t="s">
        <v>1764</v>
      </c>
      <c r="G86" s="21" t="s">
        <v>2649</v>
      </c>
    </row>
    <row r="87" spans="1:7" x14ac:dyDescent="0.35">
      <c r="A87" s="21" t="s">
        <v>1624</v>
      </c>
      <c r="B87" s="21" t="s">
        <v>1389</v>
      </c>
      <c r="C87" s="21" t="s">
        <v>304</v>
      </c>
      <c r="D87" s="21" t="s">
        <v>132</v>
      </c>
      <c r="E87" s="21" t="s">
        <v>1867</v>
      </c>
      <c r="F87" s="21" t="s">
        <v>1721</v>
      </c>
      <c r="G87" s="21" t="s">
        <v>1868</v>
      </c>
    </row>
    <row r="88" spans="1:7" x14ac:dyDescent="0.35">
      <c r="A88" s="21" t="s">
        <v>2650</v>
      </c>
      <c r="B88" s="21" t="s">
        <v>1389</v>
      </c>
      <c r="C88" s="21" t="s">
        <v>2651</v>
      </c>
      <c r="D88" s="21" t="s">
        <v>2652</v>
      </c>
      <c r="E88" s="21" t="s">
        <v>2653</v>
      </c>
      <c r="F88" s="21" t="s">
        <v>1721</v>
      </c>
      <c r="G88" s="21" t="s">
        <v>1868</v>
      </c>
    </row>
    <row r="89" spans="1:7" x14ac:dyDescent="0.35">
      <c r="A89" s="21" t="s">
        <v>1672</v>
      </c>
      <c r="B89" s="21" t="s">
        <v>1389</v>
      </c>
      <c r="C89" s="21" t="s">
        <v>1414</v>
      </c>
      <c r="D89" s="21" t="s">
        <v>1415</v>
      </c>
      <c r="E89" s="21" t="s">
        <v>1869</v>
      </c>
      <c r="F89" s="21" t="s">
        <v>350</v>
      </c>
      <c r="G89" s="21" t="s">
        <v>1870</v>
      </c>
    </row>
    <row r="90" spans="1:7" x14ac:dyDescent="0.35">
      <c r="A90" s="21" t="s">
        <v>1625</v>
      </c>
      <c r="B90" s="21" t="s">
        <v>1389</v>
      </c>
      <c r="C90" s="21" t="s">
        <v>268</v>
      </c>
      <c r="D90" s="21" t="s">
        <v>96</v>
      </c>
      <c r="E90" s="21" t="s">
        <v>1871</v>
      </c>
      <c r="F90" s="21" t="s">
        <v>1726</v>
      </c>
      <c r="G90" s="21" t="s">
        <v>1872</v>
      </c>
    </row>
    <row r="91" spans="1:7" x14ac:dyDescent="0.35">
      <c r="A91" s="21" t="s">
        <v>2107</v>
      </c>
      <c r="B91" s="21" t="s">
        <v>2118</v>
      </c>
      <c r="C91" s="21" t="s">
        <v>2127</v>
      </c>
      <c r="D91" s="21" t="s">
        <v>2135</v>
      </c>
      <c r="E91" s="21" t="s">
        <v>2143</v>
      </c>
      <c r="F91" s="21" t="s">
        <v>1764</v>
      </c>
      <c r="G91" s="21" t="s">
        <v>2153</v>
      </c>
    </row>
    <row r="92" spans="1:7" x14ac:dyDescent="0.35">
      <c r="A92" s="21" t="s">
        <v>2654</v>
      </c>
      <c r="B92" s="21" t="s">
        <v>1389</v>
      </c>
      <c r="C92" s="21" t="s">
        <v>266</v>
      </c>
      <c r="D92" s="21" t="s">
        <v>94</v>
      </c>
      <c r="E92" s="21" t="s">
        <v>1821</v>
      </c>
      <c r="F92" s="21" t="s">
        <v>1783</v>
      </c>
      <c r="G92" s="21" t="s">
        <v>1822</v>
      </c>
    </row>
    <row r="93" spans="1:7" x14ac:dyDescent="0.35">
      <c r="A93" s="21" t="s">
        <v>2447</v>
      </c>
      <c r="B93" s="21" t="s">
        <v>2448</v>
      </c>
      <c r="C93" s="21" t="s">
        <v>2449</v>
      </c>
      <c r="D93" s="21" t="s">
        <v>2450</v>
      </c>
      <c r="E93" s="21" t="s">
        <v>2552</v>
      </c>
      <c r="F93" s="21" t="s">
        <v>1804</v>
      </c>
      <c r="G93" s="21" t="s">
        <v>2553</v>
      </c>
    </row>
    <row r="94" spans="1:7" x14ac:dyDescent="0.35">
      <c r="A94" s="21" t="s">
        <v>1494</v>
      </c>
      <c r="B94" s="21" t="s">
        <v>1496</v>
      </c>
      <c r="C94" s="21" t="s">
        <v>1495</v>
      </c>
      <c r="D94" s="21" t="s">
        <v>1497</v>
      </c>
      <c r="E94" s="21" t="s">
        <v>1873</v>
      </c>
      <c r="F94" s="21" t="s">
        <v>1874</v>
      </c>
      <c r="G94" s="21" t="s">
        <v>1875</v>
      </c>
    </row>
    <row r="95" spans="1:7" x14ac:dyDescent="0.35">
      <c r="A95" s="21" t="s">
        <v>1673</v>
      </c>
      <c r="B95" s="21" t="s">
        <v>2297</v>
      </c>
      <c r="C95" s="21" t="s">
        <v>1546</v>
      </c>
      <c r="D95" s="21" t="s">
        <v>1533</v>
      </c>
      <c r="E95" s="21" t="s">
        <v>1876</v>
      </c>
      <c r="F95" s="21" t="s">
        <v>1733</v>
      </c>
      <c r="G95" s="21" t="s">
        <v>1770</v>
      </c>
    </row>
    <row r="96" spans="1:7" x14ac:dyDescent="0.35">
      <c r="A96" s="21" t="s">
        <v>1674</v>
      </c>
      <c r="B96" s="21" t="s">
        <v>1659</v>
      </c>
      <c r="C96" s="21" t="s">
        <v>1662</v>
      </c>
      <c r="D96" s="21" t="s">
        <v>1666</v>
      </c>
      <c r="E96" s="21" t="s">
        <v>1877</v>
      </c>
      <c r="F96" s="21" t="s">
        <v>1738</v>
      </c>
      <c r="G96" s="21" t="s">
        <v>1878</v>
      </c>
    </row>
    <row r="97" spans="1:7" x14ac:dyDescent="0.35">
      <c r="A97" s="21" t="s">
        <v>1675</v>
      </c>
      <c r="B97" s="21" t="s">
        <v>1517</v>
      </c>
      <c r="C97" s="21" t="s">
        <v>1516</v>
      </c>
      <c r="D97" s="21" t="s">
        <v>1518</v>
      </c>
      <c r="E97" s="21" t="s">
        <v>1879</v>
      </c>
      <c r="F97" s="21" t="s">
        <v>1804</v>
      </c>
      <c r="G97" s="21" t="s">
        <v>1880</v>
      </c>
    </row>
    <row r="98" spans="1:7" x14ac:dyDescent="0.35">
      <c r="A98" s="21" t="s">
        <v>2227</v>
      </c>
      <c r="B98" s="21" t="s">
        <v>1389</v>
      </c>
      <c r="C98" s="21" t="s">
        <v>2228</v>
      </c>
      <c r="D98" s="21" t="s">
        <v>2229</v>
      </c>
      <c r="E98" s="21" t="s">
        <v>2230</v>
      </c>
      <c r="F98" s="21" t="s">
        <v>1764</v>
      </c>
      <c r="G98" s="21" t="s">
        <v>2231</v>
      </c>
    </row>
    <row r="99" spans="1:7" x14ac:dyDescent="0.35">
      <c r="A99" s="21" t="s">
        <v>2250</v>
      </c>
      <c r="B99" s="21" t="s">
        <v>2251</v>
      </c>
      <c r="C99" s="21" t="s">
        <v>2252</v>
      </c>
      <c r="D99" s="21" t="s">
        <v>2253</v>
      </c>
      <c r="E99" s="21" t="s">
        <v>2254</v>
      </c>
      <c r="F99" s="21" t="s">
        <v>424</v>
      </c>
      <c r="G99" s="21" t="s">
        <v>2255</v>
      </c>
    </row>
    <row r="100" spans="1:7" x14ac:dyDescent="0.35">
      <c r="A100" s="21" t="s">
        <v>1559</v>
      </c>
      <c r="B100" s="21" t="s">
        <v>1571</v>
      </c>
      <c r="C100" s="21" t="s">
        <v>1565</v>
      </c>
      <c r="D100" s="21" t="s">
        <v>1577</v>
      </c>
      <c r="E100" s="21" t="s">
        <v>1881</v>
      </c>
      <c r="F100" s="21" t="s">
        <v>1882</v>
      </c>
      <c r="G100" s="21" t="s">
        <v>1883</v>
      </c>
    </row>
    <row r="101" spans="1:7" x14ac:dyDescent="0.35">
      <c r="A101" s="21" t="s">
        <v>1410</v>
      </c>
      <c r="B101" s="21" t="s">
        <v>1411</v>
      </c>
      <c r="C101" s="21" t="s">
        <v>1412</v>
      </c>
      <c r="D101" s="21" t="s">
        <v>1413</v>
      </c>
      <c r="E101" s="21" t="s">
        <v>1884</v>
      </c>
      <c r="F101" s="21" t="s">
        <v>1755</v>
      </c>
      <c r="G101" s="21" t="s">
        <v>1885</v>
      </c>
    </row>
    <row r="102" spans="1:7" x14ac:dyDescent="0.35">
      <c r="A102" s="21" t="s">
        <v>2256</v>
      </c>
      <c r="B102" s="21" t="s">
        <v>2257</v>
      </c>
      <c r="C102" s="21" t="s">
        <v>2258</v>
      </c>
      <c r="D102" s="21" t="s">
        <v>2259</v>
      </c>
      <c r="E102" s="21" t="s">
        <v>2260</v>
      </c>
      <c r="F102" s="21" t="s">
        <v>1755</v>
      </c>
      <c r="G102" s="21" t="s">
        <v>2261</v>
      </c>
    </row>
    <row r="103" spans="1:7" x14ac:dyDescent="0.35">
      <c r="A103" s="21" t="s">
        <v>182</v>
      </c>
      <c r="B103" s="21" t="s">
        <v>201</v>
      </c>
      <c r="C103" s="21" t="s">
        <v>300</v>
      </c>
      <c r="D103" s="21" t="s">
        <v>128</v>
      </c>
      <c r="E103" s="21" t="s">
        <v>1886</v>
      </c>
      <c r="F103" s="21" t="s">
        <v>1715</v>
      </c>
      <c r="G103" s="21" t="s">
        <v>1887</v>
      </c>
    </row>
    <row r="104" spans="1:7" x14ac:dyDescent="0.35">
      <c r="A104" s="21" t="s">
        <v>2332</v>
      </c>
      <c r="B104" s="21" t="s">
        <v>2333</v>
      </c>
      <c r="C104" s="21" t="s">
        <v>2334</v>
      </c>
      <c r="D104" s="21" t="s">
        <v>2335</v>
      </c>
      <c r="E104" s="21" t="s">
        <v>2338</v>
      </c>
      <c r="F104" s="21" t="s">
        <v>2336</v>
      </c>
      <c r="G104" s="21" t="s">
        <v>2337</v>
      </c>
    </row>
    <row r="105" spans="1:7" x14ac:dyDescent="0.35">
      <c r="A105" s="21" t="s">
        <v>187</v>
      </c>
      <c r="B105" s="21" t="s">
        <v>228</v>
      </c>
      <c r="C105" s="21" t="s">
        <v>322</v>
      </c>
      <c r="D105" s="21" t="s">
        <v>151</v>
      </c>
      <c r="E105" s="21" t="s">
        <v>1888</v>
      </c>
      <c r="F105" s="21" t="s">
        <v>1889</v>
      </c>
      <c r="G105" s="21" t="s">
        <v>1890</v>
      </c>
    </row>
    <row r="106" spans="1:7" x14ac:dyDescent="0.35">
      <c r="A106" s="21" t="s">
        <v>191</v>
      </c>
      <c r="B106" s="21" t="s">
        <v>232</v>
      </c>
      <c r="C106" s="21" t="s">
        <v>327</v>
      </c>
      <c r="D106" s="21" t="s">
        <v>328</v>
      </c>
      <c r="E106" s="21" t="s">
        <v>1891</v>
      </c>
      <c r="F106" s="21" t="s">
        <v>1892</v>
      </c>
      <c r="G106" s="21" t="s">
        <v>1893</v>
      </c>
    </row>
    <row r="107" spans="1:7" x14ac:dyDescent="0.35">
      <c r="A107" s="21" t="s">
        <v>2655</v>
      </c>
      <c r="B107" s="21" t="s">
        <v>2656</v>
      </c>
      <c r="C107" s="21" t="s">
        <v>2657</v>
      </c>
      <c r="D107" s="21" t="s">
        <v>2658</v>
      </c>
      <c r="E107" s="21" t="s">
        <v>2659</v>
      </c>
      <c r="F107" s="21" t="s">
        <v>2199</v>
      </c>
      <c r="G107" s="21" t="s">
        <v>2660</v>
      </c>
    </row>
    <row r="108" spans="1:7" x14ac:dyDescent="0.35">
      <c r="A108" s="21" t="s">
        <v>1626</v>
      </c>
      <c r="B108" s="21" t="s">
        <v>2293</v>
      </c>
      <c r="C108" s="21" t="s">
        <v>275</v>
      </c>
      <c r="D108" s="21" t="s">
        <v>104</v>
      </c>
      <c r="E108" s="21" t="s">
        <v>1894</v>
      </c>
      <c r="F108" s="21" t="s">
        <v>354</v>
      </c>
      <c r="G108" s="21" t="s">
        <v>1895</v>
      </c>
    </row>
    <row r="109" spans="1:7" x14ac:dyDescent="0.35">
      <c r="A109" s="21" t="s">
        <v>1627</v>
      </c>
      <c r="B109" s="21" t="s">
        <v>2293</v>
      </c>
      <c r="C109" s="21" t="s">
        <v>265</v>
      </c>
      <c r="D109" s="21" t="s">
        <v>93</v>
      </c>
      <c r="E109" s="21" t="s">
        <v>1896</v>
      </c>
      <c r="F109" s="21" t="s">
        <v>1783</v>
      </c>
      <c r="G109" s="21" t="s">
        <v>1897</v>
      </c>
    </row>
    <row r="110" spans="1:7" x14ac:dyDescent="0.35">
      <c r="A110" s="21" t="s">
        <v>1628</v>
      </c>
      <c r="B110" s="21" t="s">
        <v>2293</v>
      </c>
      <c r="C110" s="21" t="s">
        <v>305</v>
      </c>
      <c r="D110" s="21" t="s">
        <v>133</v>
      </c>
      <c r="E110" s="21" t="s">
        <v>1898</v>
      </c>
      <c r="F110" s="21" t="s">
        <v>1721</v>
      </c>
      <c r="G110" s="21" t="s">
        <v>1899</v>
      </c>
    </row>
    <row r="111" spans="1:7" x14ac:dyDescent="0.35">
      <c r="A111" s="21" t="s">
        <v>1560</v>
      </c>
      <c r="B111" s="21" t="s">
        <v>1572</v>
      </c>
      <c r="C111" s="21" t="s">
        <v>1566</v>
      </c>
      <c r="D111" s="21" t="s">
        <v>1578</v>
      </c>
      <c r="E111" s="21" t="s">
        <v>1900</v>
      </c>
      <c r="F111" s="21" t="s">
        <v>1901</v>
      </c>
      <c r="G111" s="21" t="s">
        <v>1902</v>
      </c>
    </row>
    <row r="112" spans="1:7" x14ac:dyDescent="0.35">
      <c r="A112" s="21" t="s">
        <v>177</v>
      </c>
      <c r="B112" s="21" t="s">
        <v>1660</v>
      </c>
      <c r="C112" s="21" t="s">
        <v>278</v>
      </c>
      <c r="D112" s="21" t="s">
        <v>107</v>
      </c>
      <c r="E112" s="21" t="s">
        <v>1903</v>
      </c>
      <c r="F112" s="21" t="s">
        <v>779</v>
      </c>
      <c r="G112" s="21" t="s">
        <v>1904</v>
      </c>
    </row>
    <row r="113" spans="1:7" x14ac:dyDescent="0.35">
      <c r="A113" s="21" t="s">
        <v>1541</v>
      </c>
      <c r="B113" s="21" t="s">
        <v>1552</v>
      </c>
      <c r="C113" s="21" t="s">
        <v>1547</v>
      </c>
      <c r="D113" s="21" t="s">
        <v>1579</v>
      </c>
      <c r="E113" s="21" t="s">
        <v>1905</v>
      </c>
      <c r="F113" s="21" t="s">
        <v>1906</v>
      </c>
      <c r="G113" s="21" t="s">
        <v>1907</v>
      </c>
    </row>
    <row r="114" spans="1:7" x14ac:dyDescent="0.35">
      <c r="A114" s="21" t="s">
        <v>171</v>
      </c>
      <c r="B114" s="21" t="s">
        <v>1419</v>
      </c>
      <c r="C114" s="21" t="s">
        <v>262</v>
      </c>
      <c r="D114" s="21" t="s">
        <v>90</v>
      </c>
      <c r="E114" s="21" t="s">
        <v>1908</v>
      </c>
      <c r="F114" s="21" t="s">
        <v>1721</v>
      </c>
      <c r="G114" s="21" t="s">
        <v>1909</v>
      </c>
    </row>
    <row r="115" spans="1:7" x14ac:dyDescent="0.35">
      <c r="A115" s="21" t="s">
        <v>179</v>
      </c>
      <c r="B115" s="21" t="s">
        <v>220</v>
      </c>
      <c r="C115" s="21" t="s">
        <v>291</v>
      </c>
      <c r="D115" s="21" t="s">
        <v>119</v>
      </c>
      <c r="E115" s="21" t="s">
        <v>1910</v>
      </c>
      <c r="F115" s="21" t="s">
        <v>545</v>
      </c>
      <c r="G115" s="21" t="s">
        <v>1911</v>
      </c>
    </row>
    <row r="116" spans="1:7" x14ac:dyDescent="0.35">
      <c r="A116" s="21" t="s">
        <v>2661</v>
      </c>
      <c r="B116" s="21" t="s">
        <v>2662</v>
      </c>
      <c r="C116" s="21" t="s">
        <v>2663</v>
      </c>
      <c r="D116" s="21" t="s">
        <v>2664</v>
      </c>
      <c r="E116" s="21" t="s">
        <v>1695</v>
      </c>
      <c r="F116" s="21" t="s">
        <v>2665</v>
      </c>
      <c r="G116" s="21" t="s">
        <v>2666</v>
      </c>
    </row>
    <row r="117" spans="1:7" x14ac:dyDescent="0.35">
      <c r="A117" s="21" t="s">
        <v>168</v>
      </c>
      <c r="B117" s="21" t="s">
        <v>204</v>
      </c>
      <c r="C117" s="21" t="s">
        <v>253</v>
      </c>
      <c r="D117" s="21" t="s">
        <v>81</v>
      </c>
      <c r="E117" s="21" t="s">
        <v>1912</v>
      </c>
      <c r="F117" s="21" t="s">
        <v>1809</v>
      </c>
      <c r="G117" s="21" t="s">
        <v>1913</v>
      </c>
    </row>
    <row r="118" spans="1:7" x14ac:dyDescent="0.35">
      <c r="A118" s="21" t="s">
        <v>2451</v>
      </c>
      <c r="B118" s="21" t="s">
        <v>2452</v>
      </c>
      <c r="C118" s="21" t="s">
        <v>2453</v>
      </c>
      <c r="D118" s="21" t="s">
        <v>2454</v>
      </c>
      <c r="E118" s="21" t="s">
        <v>2554</v>
      </c>
      <c r="F118" s="21" t="s">
        <v>2555</v>
      </c>
      <c r="G118" s="21" t="s">
        <v>2556</v>
      </c>
    </row>
    <row r="119" spans="1:7" x14ac:dyDescent="0.35">
      <c r="A119" s="21" t="s">
        <v>2108</v>
      </c>
      <c r="B119" s="21" t="s">
        <v>2119</v>
      </c>
      <c r="C119" s="21" t="s">
        <v>2128</v>
      </c>
      <c r="D119" s="21" t="s">
        <v>2136</v>
      </c>
      <c r="E119" s="21" t="s">
        <v>2144</v>
      </c>
      <c r="F119" s="21" t="s">
        <v>2032</v>
      </c>
      <c r="G119" s="21" t="s">
        <v>2154</v>
      </c>
    </row>
    <row r="120" spans="1:7" x14ac:dyDescent="0.35">
      <c r="A120" s="21" t="s">
        <v>2161</v>
      </c>
      <c r="B120" s="21" t="s">
        <v>2455</v>
      </c>
      <c r="C120" s="21" t="s">
        <v>2176</v>
      </c>
      <c r="D120" s="21" t="s">
        <v>2184</v>
      </c>
      <c r="E120" s="21" t="s">
        <v>2191</v>
      </c>
      <c r="F120" s="21" t="s">
        <v>1804</v>
      </c>
      <c r="G120" s="21" t="s">
        <v>2198</v>
      </c>
    </row>
    <row r="121" spans="1:7" x14ac:dyDescent="0.35">
      <c r="A121" s="21" t="s">
        <v>2161</v>
      </c>
      <c r="B121" s="21" t="s">
        <v>2168</v>
      </c>
      <c r="C121" s="21" t="s">
        <v>2456</v>
      </c>
      <c r="D121" s="21" t="s">
        <v>2457</v>
      </c>
      <c r="E121" s="21" t="s">
        <v>2557</v>
      </c>
      <c r="F121" s="21" t="s">
        <v>2558</v>
      </c>
      <c r="G121" s="21" t="s">
        <v>2559</v>
      </c>
    </row>
    <row r="122" spans="1:7" x14ac:dyDescent="0.35">
      <c r="A122" s="21" t="s">
        <v>2232</v>
      </c>
      <c r="B122" s="21" t="s">
        <v>1420</v>
      </c>
      <c r="C122" s="21" t="s">
        <v>2233</v>
      </c>
      <c r="D122" s="21" t="s">
        <v>2234</v>
      </c>
      <c r="E122" s="21" t="s">
        <v>2235</v>
      </c>
      <c r="F122" s="21" t="s">
        <v>1738</v>
      </c>
      <c r="G122" s="21" t="s">
        <v>2236</v>
      </c>
    </row>
    <row r="123" spans="1:7" x14ac:dyDescent="0.35">
      <c r="A123" s="21" t="s">
        <v>1676</v>
      </c>
      <c r="B123" s="21" t="s">
        <v>1420</v>
      </c>
      <c r="C123" s="21" t="s">
        <v>317</v>
      </c>
      <c r="D123" s="21" t="s">
        <v>146</v>
      </c>
      <c r="E123" s="21" t="s">
        <v>1914</v>
      </c>
      <c r="F123" s="21" t="s">
        <v>1738</v>
      </c>
      <c r="G123" s="21" t="s">
        <v>1915</v>
      </c>
    </row>
    <row r="124" spans="1:7" x14ac:dyDescent="0.35">
      <c r="A124" s="21" t="s">
        <v>2262</v>
      </c>
      <c r="B124" s="21" t="s">
        <v>2263</v>
      </c>
      <c r="C124" s="21" t="s">
        <v>2264</v>
      </c>
      <c r="D124" s="21" t="s">
        <v>2265</v>
      </c>
      <c r="E124" s="21" t="s">
        <v>2266</v>
      </c>
      <c r="F124" s="21" t="s">
        <v>2267</v>
      </c>
      <c r="G124" s="21" t="s">
        <v>2268</v>
      </c>
    </row>
    <row r="125" spans="1:7" x14ac:dyDescent="0.35">
      <c r="A125" s="21" t="s">
        <v>1677</v>
      </c>
      <c r="B125" s="21" t="s">
        <v>2292</v>
      </c>
      <c r="C125" s="21" t="s">
        <v>263</v>
      </c>
      <c r="D125" s="21" t="s">
        <v>91</v>
      </c>
      <c r="E125" s="21" t="s">
        <v>1916</v>
      </c>
      <c r="F125" s="21" t="s">
        <v>1783</v>
      </c>
      <c r="G125" s="21" t="s">
        <v>1917</v>
      </c>
    </row>
    <row r="126" spans="1:7" x14ac:dyDescent="0.35">
      <c r="A126" s="21" t="s">
        <v>2458</v>
      </c>
      <c r="B126" s="21" t="s">
        <v>2459</v>
      </c>
      <c r="C126" s="21" t="s">
        <v>2460</v>
      </c>
      <c r="D126" s="21" t="s">
        <v>2461</v>
      </c>
      <c r="E126" s="21" t="s">
        <v>2560</v>
      </c>
      <c r="F126" s="21" t="s">
        <v>1804</v>
      </c>
      <c r="G126" s="21" t="s">
        <v>2561</v>
      </c>
    </row>
    <row r="127" spans="1:7" x14ac:dyDescent="0.35">
      <c r="A127" s="21" t="s">
        <v>2462</v>
      </c>
      <c r="B127" s="21" t="s">
        <v>2463</v>
      </c>
      <c r="C127" s="21" t="s">
        <v>2464</v>
      </c>
      <c r="D127" s="21" t="s">
        <v>2465</v>
      </c>
      <c r="E127" s="21" t="s">
        <v>2562</v>
      </c>
      <c r="F127" s="21" t="s">
        <v>2563</v>
      </c>
      <c r="G127" s="21" t="s">
        <v>2564</v>
      </c>
    </row>
    <row r="128" spans="1:7" x14ac:dyDescent="0.35">
      <c r="A128" s="21" t="s">
        <v>2163</v>
      </c>
      <c r="B128" s="21" t="s">
        <v>2170</v>
      </c>
      <c r="C128" s="21" t="s">
        <v>2178</v>
      </c>
      <c r="D128" s="21" t="s">
        <v>2186</v>
      </c>
      <c r="E128" s="21" t="s">
        <v>2193</v>
      </c>
      <c r="F128" s="21" t="s">
        <v>1764</v>
      </c>
      <c r="G128" s="21" t="s">
        <v>2201</v>
      </c>
    </row>
    <row r="129" spans="1:7" x14ac:dyDescent="0.35">
      <c r="A129" s="21" t="s">
        <v>1498</v>
      </c>
      <c r="B129" s="21" t="s">
        <v>1500</v>
      </c>
      <c r="C129" s="21" t="s">
        <v>1499</v>
      </c>
      <c r="D129" s="21" t="s">
        <v>1501</v>
      </c>
      <c r="E129" s="21" t="s">
        <v>1918</v>
      </c>
      <c r="F129" s="21" t="s">
        <v>1919</v>
      </c>
      <c r="G129" s="21" t="s">
        <v>1920</v>
      </c>
    </row>
    <row r="130" spans="1:7" x14ac:dyDescent="0.35">
      <c r="A130" s="21" t="s">
        <v>1685</v>
      </c>
      <c r="B130" s="21" t="s">
        <v>1692</v>
      </c>
      <c r="C130" s="21" t="s">
        <v>1700</v>
      </c>
      <c r="D130" s="21" t="s">
        <v>1707</v>
      </c>
      <c r="E130" s="21" t="s">
        <v>1921</v>
      </c>
      <c r="F130" s="21" t="s">
        <v>1922</v>
      </c>
      <c r="G130" s="21" t="s">
        <v>1923</v>
      </c>
    </row>
    <row r="131" spans="1:7" x14ac:dyDescent="0.35">
      <c r="A131" s="21" t="s">
        <v>1423</v>
      </c>
      <c r="B131" s="21" t="s">
        <v>1424</v>
      </c>
      <c r="C131" s="21" t="s">
        <v>1425</v>
      </c>
      <c r="D131" s="21" t="s">
        <v>1426</v>
      </c>
      <c r="E131" s="21" t="s">
        <v>1924</v>
      </c>
      <c r="F131" s="21" t="s">
        <v>395</v>
      </c>
      <c r="G131" s="21" t="s">
        <v>1925</v>
      </c>
    </row>
    <row r="132" spans="1:7" x14ac:dyDescent="0.35">
      <c r="A132" s="21" t="s">
        <v>2667</v>
      </c>
      <c r="B132" s="21" t="s">
        <v>2668</v>
      </c>
      <c r="C132" s="21" t="s">
        <v>2669</v>
      </c>
      <c r="D132" s="21" t="s">
        <v>2670</v>
      </c>
      <c r="E132" s="21" t="s">
        <v>2671</v>
      </c>
      <c r="F132" s="21" t="s">
        <v>1746</v>
      </c>
      <c r="G132" s="21" t="s">
        <v>2672</v>
      </c>
    </row>
    <row r="133" spans="1:7" x14ac:dyDescent="0.35">
      <c r="A133" s="21" t="s">
        <v>1427</v>
      </c>
      <c r="B133" s="21" t="s">
        <v>1428</v>
      </c>
      <c r="C133" s="21" t="s">
        <v>2466</v>
      </c>
      <c r="D133" s="21" t="s">
        <v>1429</v>
      </c>
      <c r="E133" s="21" t="s">
        <v>1926</v>
      </c>
      <c r="F133" s="21" t="s">
        <v>1927</v>
      </c>
      <c r="G133" s="21" t="s">
        <v>1928</v>
      </c>
    </row>
    <row r="134" spans="1:7" x14ac:dyDescent="0.35">
      <c r="A134" s="21" t="s">
        <v>1583</v>
      </c>
      <c r="B134" s="21" t="s">
        <v>1592</v>
      </c>
      <c r="C134" s="21" t="s">
        <v>1586</v>
      </c>
      <c r="D134" s="21" t="s">
        <v>1589</v>
      </c>
      <c r="E134" s="21" t="s">
        <v>1929</v>
      </c>
      <c r="F134" s="21" t="s">
        <v>1930</v>
      </c>
      <c r="G134" s="21" t="s">
        <v>1931</v>
      </c>
    </row>
    <row r="135" spans="1:7" x14ac:dyDescent="0.35">
      <c r="A135" s="21" t="s">
        <v>158</v>
      </c>
      <c r="B135" s="21" t="s">
        <v>194</v>
      </c>
      <c r="C135" s="21" t="s">
        <v>235</v>
      </c>
      <c r="D135" s="21" t="s">
        <v>63</v>
      </c>
      <c r="E135" s="21" t="s">
        <v>1932</v>
      </c>
      <c r="F135" s="21" t="s">
        <v>1933</v>
      </c>
      <c r="G135" s="21" t="s">
        <v>1934</v>
      </c>
    </row>
    <row r="136" spans="1:7" x14ac:dyDescent="0.35">
      <c r="A136" s="21" t="s">
        <v>1430</v>
      </c>
      <c r="B136" s="21" t="s">
        <v>1431</v>
      </c>
      <c r="C136" s="21" t="s">
        <v>1432</v>
      </c>
      <c r="D136" s="21" t="s">
        <v>1433</v>
      </c>
      <c r="E136" s="21" t="s">
        <v>1935</v>
      </c>
      <c r="F136" s="21" t="s">
        <v>1936</v>
      </c>
      <c r="G136" s="21" t="s">
        <v>1937</v>
      </c>
    </row>
    <row r="137" spans="1:7" x14ac:dyDescent="0.35">
      <c r="A137" s="21" t="s">
        <v>2467</v>
      </c>
      <c r="B137" s="21" t="s">
        <v>2468</v>
      </c>
      <c r="C137" s="21" t="s">
        <v>2469</v>
      </c>
      <c r="D137" s="21" t="s">
        <v>2470</v>
      </c>
      <c r="E137" s="21" t="s">
        <v>2565</v>
      </c>
      <c r="F137" s="21" t="s">
        <v>2566</v>
      </c>
      <c r="G137" s="21" t="s">
        <v>2567</v>
      </c>
    </row>
    <row r="138" spans="1:7" x14ac:dyDescent="0.35">
      <c r="A138" s="21" t="s">
        <v>2165</v>
      </c>
      <c r="B138" s="21" t="s">
        <v>2173</v>
      </c>
      <c r="C138" s="21" t="s">
        <v>2181</v>
      </c>
      <c r="D138" s="21" t="s">
        <v>2189</v>
      </c>
      <c r="E138" s="21" t="s">
        <v>2196</v>
      </c>
      <c r="F138" s="21" t="s">
        <v>2205</v>
      </c>
      <c r="G138" s="21" t="s">
        <v>1695</v>
      </c>
    </row>
    <row r="139" spans="1:7" x14ac:dyDescent="0.35">
      <c r="A139" s="21" t="s">
        <v>2673</v>
      </c>
      <c r="B139" s="21" t="s">
        <v>2674</v>
      </c>
      <c r="C139" s="21" t="s">
        <v>2675</v>
      </c>
      <c r="D139" s="21" t="s">
        <v>2676</v>
      </c>
      <c r="E139" s="21" t="s">
        <v>2677</v>
      </c>
      <c r="F139" s="21" t="s">
        <v>1738</v>
      </c>
      <c r="G139" s="21" t="s">
        <v>2678</v>
      </c>
    </row>
    <row r="140" spans="1:7" x14ac:dyDescent="0.35">
      <c r="A140" s="21" t="s">
        <v>1629</v>
      </c>
      <c r="B140" s="21" t="s">
        <v>207</v>
      </c>
      <c r="C140" s="21" t="s">
        <v>258</v>
      </c>
      <c r="D140" s="21" t="s">
        <v>86</v>
      </c>
      <c r="E140" s="21" t="s">
        <v>1938</v>
      </c>
      <c r="F140" s="21" t="s">
        <v>1721</v>
      </c>
      <c r="G140" s="21" t="s">
        <v>1798</v>
      </c>
    </row>
    <row r="141" spans="1:7" x14ac:dyDescent="0.35">
      <c r="A141" s="21" t="s">
        <v>1630</v>
      </c>
      <c r="B141" s="21" t="s">
        <v>221</v>
      </c>
      <c r="C141" s="21" t="s">
        <v>306</v>
      </c>
      <c r="D141" s="21" t="s">
        <v>134</v>
      </c>
      <c r="E141" s="21" t="s">
        <v>1939</v>
      </c>
      <c r="F141" s="21" t="s">
        <v>1721</v>
      </c>
      <c r="G141" s="21" t="s">
        <v>1940</v>
      </c>
    </row>
    <row r="142" spans="1:7" x14ac:dyDescent="0.35">
      <c r="A142" s="21" t="s">
        <v>2209</v>
      </c>
      <c r="B142" s="21" t="s">
        <v>2210</v>
      </c>
      <c r="C142" s="21" t="s">
        <v>2211</v>
      </c>
      <c r="D142" s="21" t="s">
        <v>2212</v>
      </c>
      <c r="E142" s="21" t="s">
        <v>2213</v>
      </c>
      <c r="F142" s="21" t="s">
        <v>1764</v>
      </c>
      <c r="G142" s="21" t="s">
        <v>2214</v>
      </c>
    </row>
    <row r="143" spans="1:7" x14ac:dyDescent="0.35">
      <c r="A143" s="21" t="s">
        <v>1631</v>
      </c>
      <c r="B143" s="21" t="s">
        <v>2679</v>
      </c>
      <c r="C143" s="21" t="s">
        <v>254</v>
      </c>
      <c r="D143" s="21" t="s">
        <v>82</v>
      </c>
      <c r="E143" s="21" t="s">
        <v>1941</v>
      </c>
      <c r="F143" s="21" t="s">
        <v>1764</v>
      </c>
      <c r="G143" s="21" t="s">
        <v>1942</v>
      </c>
    </row>
    <row r="144" spans="1:7" x14ac:dyDescent="0.35">
      <c r="A144" s="21" t="s">
        <v>1632</v>
      </c>
      <c r="B144" s="21" t="s">
        <v>1434</v>
      </c>
      <c r="C144" s="21" t="s">
        <v>247</v>
      </c>
      <c r="D144" s="21" t="s">
        <v>75</v>
      </c>
      <c r="E144" s="21" t="s">
        <v>1943</v>
      </c>
      <c r="F144" s="21" t="s">
        <v>1746</v>
      </c>
      <c r="G144" s="21" t="s">
        <v>1944</v>
      </c>
    </row>
    <row r="145" spans="1:7" x14ac:dyDescent="0.35">
      <c r="A145" s="21" t="s">
        <v>1435</v>
      </c>
      <c r="B145" s="21" t="s">
        <v>1436</v>
      </c>
      <c r="C145" s="21" t="s">
        <v>301</v>
      </c>
      <c r="D145" s="21" t="s">
        <v>1437</v>
      </c>
      <c r="E145" s="21" t="s">
        <v>1945</v>
      </c>
      <c r="F145" s="21" t="s">
        <v>1715</v>
      </c>
      <c r="G145" s="21" t="s">
        <v>1753</v>
      </c>
    </row>
    <row r="146" spans="1:7" x14ac:dyDescent="0.35">
      <c r="A146" s="21" t="s">
        <v>1438</v>
      </c>
      <c r="B146" s="21" t="s">
        <v>1693</v>
      </c>
      <c r="C146" s="21" t="s">
        <v>1701</v>
      </c>
      <c r="D146" s="21" t="s">
        <v>1708</v>
      </c>
      <c r="E146" s="21" t="s">
        <v>1946</v>
      </c>
      <c r="F146" s="21" t="s">
        <v>1804</v>
      </c>
      <c r="G146" s="21" t="s">
        <v>1947</v>
      </c>
    </row>
    <row r="147" spans="1:7" x14ac:dyDescent="0.35">
      <c r="A147" s="21" t="s">
        <v>163</v>
      </c>
      <c r="B147" s="21" t="s">
        <v>200</v>
      </c>
      <c r="C147" s="21" t="s">
        <v>245</v>
      </c>
      <c r="D147" s="21" t="s">
        <v>73</v>
      </c>
      <c r="E147" s="21" t="s">
        <v>1948</v>
      </c>
      <c r="F147" s="21" t="s">
        <v>1746</v>
      </c>
      <c r="G147" s="21" t="s">
        <v>1949</v>
      </c>
    </row>
    <row r="148" spans="1:7" x14ac:dyDescent="0.35">
      <c r="A148" s="21" t="s">
        <v>2527</v>
      </c>
      <c r="B148" s="21" t="s">
        <v>2172</v>
      </c>
      <c r="C148" s="21" t="s">
        <v>2180</v>
      </c>
      <c r="D148" s="21" t="s">
        <v>2188</v>
      </c>
      <c r="E148" s="21" t="s">
        <v>2195</v>
      </c>
      <c r="F148" s="21" t="s">
        <v>1804</v>
      </c>
      <c r="G148" s="21" t="s">
        <v>2204</v>
      </c>
    </row>
    <row r="149" spans="1:7" x14ac:dyDescent="0.35">
      <c r="A149" s="21" t="s">
        <v>1439</v>
      </c>
      <c r="B149" s="21" t="s">
        <v>1440</v>
      </c>
      <c r="C149" s="21" t="s">
        <v>1441</v>
      </c>
      <c r="D149" s="21" t="s">
        <v>1442</v>
      </c>
      <c r="E149" s="21" t="s">
        <v>1950</v>
      </c>
      <c r="F149" s="21" t="s">
        <v>1951</v>
      </c>
      <c r="G149" s="21" t="s">
        <v>1952</v>
      </c>
    </row>
    <row r="150" spans="1:7" x14ac:dyDescent="0.35">
      <c r="A150" s="21" t="s">
        <v>169</v>
      </c>
      <c r="B150" s="21" t="s">
        <v>205</v>
      </c>
      <c r="C150" s="21" t="s">
        <v>255</v>
      </c>
      <c r="D150" s="21" t="s">
        <v>83</v>
      </c>
      <c r="E150" s="21" t="s">
        <v>1953</v>
      </c>
      <c r="F150" s="21" t="s">
        <v>1764</v>
      </c>
      <c r="G150" s="21" t="s">
        <v>1954</v>
      </c>
    </row>
    <row r="151" spans="1:7" x14ac:dyDescent="0.35">
      <c r="A151" s="21" t="s">
        <v>2680</v>
      </c>
      <c r="B151" s="21" t="s">
        <v>1443</v>
      </c>
      <c r="C151" s="21" t="s">
        <v>1444</v>
      </c>
      <c r="D151" s="21" t="s">
        <v>1445</v>
      </c>
      <c r="E151" s="21" t="s">
        <v>1955</v>
      </c>
      <c r="F151" s="21" t="s">
        <v>1764</v>
      </c>
      <c r="G151" s="21" t="s">
        <v>1956</v>
      </c>
    </row>
    <row r="152" spans="1:7" x14ac:dyDescent="0.35">
      <c r="A152" s="21" t="s">
        <v>189</v>
      </c>
      <c r="B152" s="21" t="s">
        <v>230</v>
      </c>
      <c r="C152" s="21" t="s">
        <v>324</v>
      </c>
      <c r="D152" s="21" t="s">
        <v>154</v>
      </c>
      <c r="E152" s="21" t="s">
        <v>1957</v>
      </c>
      <c r="F152" s="21" t="s">
        <v>1958</v>
      </c>
      <c r="G152" s="21" t="s">
        <v>1959</v>
      </c>
    </row>
    <row r="153" spans="1:7" x14ac:dyDescent="0.35">
      <c r="A153" s="21" t="s">
        <v>190</v>
      </c>
      <c r="B153" s="21" t="s">
        <v>231</v>
      </c>
      <c r="C153" s="21" t="s">
        <v>326</v>
      </c>
      <c r="D153" s="21" t="s">
        <v>156</v>
      </c>
      <c r="E153" s="21" t="s">
        <v>1960</v>
      </c>
      <c r="F153" s="21" t="s">
        <v>1951</v>
      </c>
      <c r="G153" s="21" t="s">
        <v>1961</v>
      </c>
    </row>
    <row r="154" spans="1:7" x14ac:dyDescent="0.35">
      <c r="A154" s="21" t="s">
        <v>1446</v>
      </c>
      <c r="B154" s="21" t="s">
        <v>1447</v>
      </c>
      <c r="C154" s="21" t="s">
        <v>1448</v>
      </c>
      <c r="D154" s="21" t="s">
        <v>1449</v>
      </c>
      <c r="E154" s="21" t="s">
        <v>1962</v>
      </c>
      <c r="F154" s="21" t="s">
        <v>1804</v>
      </c>
      <c r="G154" s="21" t="s">
        <v>1963</v>
      </c>
    </row>
    <row r="155" spans="1:7" x14ac:dyDescent="0.35">
      <c r="A155" s="21" t="s">
        <v>2471</v>
      </c>
      <c r="B155" s="21" t="s">
        <v>2239</v>
      </c>
      <c r="C155" s="21" t="s">
        <v>2472</v>
      </c>
      <c r="D155" s="21" t="s">
        <v>2473</v>
      </c>
      <c r="E155" s="21" t="s">
        <v>2240</v>
      </c>
      <c r="F155" s="21" t="s">
        <v>1804</v>
      </c>
      <c r="G155" s="21" t="s">
        <v>2241</v>
      </c>
    </row>
    <row r="156" spans="1:7" x14ac:dyDescent="0.35">
      <c r="A156" s="21" t="s">
        <v>183</v>
      </c>
      <c r="B156" s="21" t="s">
        <v>2295</v>
      </c>
      <c r="C156" s="21" t="s">
        <v>308</v>
      </c>
      <c r="D156" s="21" t="s">
        <v>136</v>
      </c>
      <c r="E156" s="21" t="s">
        <v>1785</v>
      </c>
      <c r="F156" s="21" t="s">
        <v>462</v>
      </c>
      <c r="G156" s="21" t="s">
        <v>1786</v>
      </c>
    </row>
    <row r="157" spans="1:7" x14ac:dyDescent="0.35">
      <c r="A157" s="21" t="s">
        <v>1678</v>
      </c>
      <c r="B157" s="21" t="s">
        <v>201</v>
      </c>
      <c r="C157" s="21" t="s">
        <v>298</v>
      </c>
      <c r="D157" s="21" t="s">
        <v>126</v>
      </c>
      <c r="E157" s="21" t="s">
        <v>1964</v>
      </c>
      <c r="F157" s="21" t="s">
        <v>1715</v>
      </c>
      <c r="G157" s="21" t="s">
        <v>1965</v>
      </c>
    </row>
    <row r="158" spans="1:7" x14ac:dyDescent="0.35">
      <c r="A158" s="21" t="s">
        <v>1633</v>
      </c>
      <c r="B158" s="21" t="s">
        <v>201</v>
      </c>
      <c r="C158" s="21" t="s">
        <v>296</v>
      </c>
      <c r="D158" s="21" t="s">
        <v>124</v>
      </c>
      <c r="E158" s="21" t="s">
        <v>1966</v>
      </c>
      <c r="F158" s="21" t="s">
        <v>1715</v>
      </c>
      <c r="G158" s="21" t="s">
        <v>1967</v>
      </c>
    </row>
    <row r="159" spans="1:7" x14ac:dyDescent="0.35">
      <c r="A159" s="21" t="s">
        <v>1634</v>
      </c>
      <c r="B159" s="21" t="s">
        <v>201</v>
      </c>
      <c r="C159" s="21" t="s">
        <v>297</v>
      </c>
      <c r="D159" s="21" t="s">
        <v>125</v>
      </c>
      <c r="E159" s="21" t="s">
        <v>1968</v>
      </c>
      <c r="F159" s="21" t="s">
        <v>1715</v>
      </c>
      <c r="G159" s="21" t="s">
        <v>1969</v>
      </c>
    </row>
    <row r="160" spans="1:7" x14ac:dyDescent="0.35">
      <c r="A160" s="21" t="s">
        <v>1635</v>
      </c>
      <c r="B160" s="21" t="s">
        <v>214</v>
      </c>
      <c r="C160" s="21" t="s">
        <v>57</v>
      </c>
      <c r="D160" s="21" t="s">
        <v>101</v>
      </c>
      <c r="E160" s="21" t="s">
        <v>1970</v>
      </c>
      <c r="F160" s="21" t="s">
        <v>354</v>
      </c>
      <c r="G160" s="21" t="s">
        <v>1814</v>
      </c>
    </row>
    <row r="161" spans="1:7" x14ac:dyDescent="0.35">
      <c r="A161" s="21" t="s">
        <v>1679</v>
      </c>
      <c r="B161" s="21" t="s">
        <v>1416</v>
      </c>
      <c r="C161" s="21" t="s">
        <v>1417</v>
      </c>
      <c r="D161" s="21" t="s">
        <v>1418</v>
      </c>
      <c r="E161" s="21" t="s">
        <v>1971</v>
      </c>
      <c r="F161" s="21" t="s">
        <v>1730</v>
      </c>
      <c r="G161" s="21" t="s">
        <v>1972</v>
      </c>
    </row>
    <row r="162" spans="1:7" x14ac:dyDescent="0.35">
      <c r="A162" s="21" t="s">
        <v>2474</v>
      </c>
      <c r="B162" s="21" t="s">
        <v>2475</v>
      </c>
      <c r="C162" s="21" t="s">
        <v>2476</v>
      </c>
      <c r="D162" s="21" t="s">
        <v>2477</v>
      </c>
      <c r="E162" s="21" t="s">
        <v>2568</v>
      </c>
      <c r="F162" s="21" t="s">
        <v>729</v>
      </c>
      <c r="G162" s="21" t="s">
        <v>2569</v>
      </c>
    </row>
    <row r="163" spans="1:7" x14ac:dyDescent="0.35">
      <c r="A163" s="21" t="s">
        <v>2164</v>
      </c>
      <c r="B163" s="21" t="s">
        <v>2171</v>
      </c>
      <c r="C163" s="21" t="s">
        <v>2179</v>
      </c>
      <c r="D163" s="21" t="s">
        <v>2187</v>
      </c>
      <c r="E163" s="21" t="s">
        <v>2194</v>
      </c>
      <c r="F163" s="21" t="s">
        <v>2202</v>
      </c>
      <c r="G163" s="21" t="s">
        <v>2203</v>
      </c>
    </row>
    <row r="164" spans="1:7" x14ac:dyDescent="0.35">
      <c r="A164" s="21" t="s">
        <v>1686</v>
      </c>
      <c r="B164" s="21" t="s">
        <v>1694</v>
      </c>
      <c r="C164" s="21" t="s">
        <v>1702</v>
      </c>
      <c r="D164" s="21" t="s">
        <v>1709</v>
      </c>
      <c r="E164" s="21" t="s">
        <v>1973</v>
      </c>
      <c r="F164" s="21" t="s">
        <v>1951</v>
      </c>
      <c r="G164" s="21" t="s">
        <v>1974</v>
      </c>
    </row>
    <row r="165" spans="1:7" x14ac:dyDescent="0.35">
      <c r="A165" s="21" t="s">
        <v>1519</v>
      </c>
      <c r="B165" s="21" t="s">
        <v>1521</v>
      </c>
      <c r="C165" s="21" t="s">
        <v>1520</v>
      </c>
      <c r="D165" s="21" t="s">
        <v>1522</v>
      </c>
      <c r="E165" s="21" t="s">
        <v>1975</v>
      </c>
      <c r="F165" s="21" t="s">
        <v>1976</v>
      </c>
      <c r="G165" s="21" t="s">
        <v>1977</v>
      </c>
    </row>
    <row r="166" spans="1:7" x14ac:dyDescent="0.35">
      <c r="A166" s="21" t="s">
        <v>2478</v>
      </c>
      <c r="B166" s="21" t="s">
        <v>2479</v>
      </c>
      <c r="C166" s="21" t="s">
        <v>2480</v>
      </c>
      <c r="D166" s="21" t="s">
        <v>2481</v>
      </c>
      <c r="E166" s="21" t="s">
        <v>2570</v>
      </c>
      <c r="F166" s="21" t="s">
        <v>2571</v>
      </c>
      <c r="G166" s="21" t="s">
        <v>2572</v>
      </c>
    </row>
    <row r="167" spans="1:7" x14ac:dyDescent="0.35">
      <c r="A167" s="21" t="s">
        <v>2269</v>
      </c>
      <c r="B167" s="21" t="s">
        <v>2270</v>
      </c>
      <c r="C167" s="21" t="s">
        <v>2271</v>
      </c>
      <c r="D167" s="21" t="s">
        <v>2272</v>
      </c>
      <c r="E167" s="21" t="s">
        <v>2273</v>
      </c>
      <c r="F167" s="21" t="s">
        <v>2274</v>
      </c>
      <c r="G167" s="21" t="s">
        <v>2275</v>
      </c>
    </row>
    <row r="168" spans="1:7" x14ac:dyDescent="0.35">
      <c r="A168" s="21" t="s">
        <v>1636</v>
      </c>
      <c r="B168" s="21" t="s">
        <v>2482</v>
      </c>
      <c r="C168" s="21" t="s">
        <v>290</v>
      </c>
      <c r="D168" s="21" t="s">
        <v>118</v>
      </c>
      <c r="E168" s="21" t="s">
        <v>1978</v>
      </c>
      <c r="F168" s="21" t="s">
        <v>350</v>
      </c>
      <c r="G168" s="21" t="s">
        <v>1979</v>
      </c>
    </row>
    <row r="169" spans="1:7" x14ac:dyDescent="0.35">
      <c r="A169" s="21" t="s">
        <v>1637</v>
      </c>
      <c r="B169" s="21" t="s">
        <v>2482</v>
      </c>
      <c r="C169" s="21" t="s">
        <v>289</v>
      </c>
      <c r="D169" s="21" t="s">
        <v>117</v>
      </c>
      <c r="E169" s="21" t="s">
        <v>1980</v>
      </c>
      <c r="F169" s="21" t="s">
        <v>1730</v>
      </c>
      <c r="G169" s="21" t="s">
        <v>1981</v>
      </c>
    </row>
    <row r="170" spans="1:7" x14ac:dyDescent="0.35">
      <c r="A170" s="21" t="s">
        <v>2483</v>
      </c>
      <c r="B170" s="21" t="s">
        <v>2482</v>
      </c>
      <c r="C170" s="21" t="s">
        <v>1695</v>
      </c>
      <c r="D170" s="21" t="s">
        <v>2484</v>
      </c>
      <c r="E170" s="21" t="s">
        <v>1869</v>
      </c>
      <c r="F170" s="21" t="s">
        <v>350</v>
      </c>
      <c r="G170" s="21" t="s">
        <v>1870</v>
      </c>
    </row>
    <row r="171" spans="1:7" x14ac:dyDescent="0.35">
      <c r="A171" s="21" t="s">
        <v>2167</v>
      </c>
      <c r="B171" s="21" t="s">
        <v>2175</v>
      </c>
      <c r="C171" s="21" t="s">
        <v>2183</v>
      </c>
      <c r="D171" s="21" t="s">
        <v>2485</v>
      </c>
      <c r="E171" s="21" t="s">
        <v>2573</v>
      </c>
      <c r="F171" s="21" t="s">
        <v>1726</v>
      </c>
      <c r="G171" s="21" t="s">
        <v>2208</v>
      </c>
    </row>
    <row r="172" spans="1:7" x14ac:dyDescent="0.35">
      <c r="A172" s="21" t="s">
        <v>165</v>
      </c>
      <c r="B172" s="21" t="s">
        <v>2290</v>
      </c>
      <c r="C172" s="21" t="s">
        <v>249</v>
      </c>
      <c r="D172" s="21" t="s">
        <v>77</v>
      </c>
      <c r="E172" s="21" t="s">
        <v>1982</v>
      </c>
      <c r="F172" s="21" t="s">
        <v>1983</v>
      </c>
      <c r="G172" s="21" t="s">
        <v>1984</v>
      </c>
    </row>
    <row r="173" spans="1:7" x14ac:dyDescent="0.35">
      <c r="A173" s="21" t="s">
        <v>2681</v>
      </c>
      <c r="B173" s="21" t="s">
        <v>1389</v>
      </c>
      <c r="C173" s="21" t="s">
        <v>303</v>
      </c>
      <c r="D173" s="21" t="s">
        <v>130</v>
      </c>
      <c r="E173" s="21" t="s">
        <v>1774</v>
      </c>
      <c r="F173" s="21" t="s">
        <v>1715</v>
      </c>
      <c r="G173" s="21" t="s">
        <v>1985</v>
      </c>
    </row>
    <row r="174" spans="1:7" x14ac:dyDescent="0.35">
      <c r="A174" s="21" t="s">
        <v>2682</v>
      </c>
      <c r="B174" s="21" t="s">
        <v>1389</v>
      </c>
      <c r="C174" s="21" t="s">
        <v>1450</v>
      </c>
      <c r="D174" s="21" t="s">
        <v>1502</v>
      </c>
      <c r="E174" s="21" t="s">
        <v>1986</v>
      </c>
      <c r="F174" s="21" t="s">
        <v>1721</v>
      </c>
      <c r="G174" s="21" t="s">
        <v>1987</v>
      </c>
    </row>
    <row r="175" spans="1:7" x14ac:dyDescent="0.35">
      <c r="A175" s="21" t="s">
        <v>2683</v>
      </c>
      <c r="B175" s="21" t="s">
        <v>1389</v>
      </c>
      <c r="C175" s="21" t="s">
        <v>1451</v>
      </c>
      <c r="D175" s="21" t="s">
        <v>1452</v>
      </c>
      <c r="E175" s="21" t="s">
        <v>1988</v>
      </c>
      <c r="F175" s="21" t="s">
        <v>354</v>
      </c>
      <c r="G175" s="21" t="s">
        <v>1989</v>
      </c>
    </row>
    <row r="176" spans="1:7" x14ac:dyDescent="0.35">
      <c r="A176" s="21" t="s">
        <v>2684</v>
      </c>
      <c r="B176" s="21" t="s">
        <v>1389</v>
      </c>
      <c r="C176" s="21" t="s">
        <v>273</v>
      </c>
      <c r="D176" s="21" t="s">
        <v>102</v>
      </c>
      <c r="E176" s="21" t="s">
        <v>1990</v>
      </c>
      <c r="F176" s="21" t="s">
        <v>354</v>
      </c>
      <c r="G176" s="21" t="s">
        <v>1991</v>
      </c>
    </row>
    <row r="177" spans="1:7" x14ac:dyDescent="0.35">
      <c r="A177" s="21" t="s">
        <v>2685</v>
      </c>
      <c r="B177" s="21" t="s">
        <v>1503</v>
      </c>
      <c r="C177" s="21" t="s">
        <v>1414</v>
      </c>
      <c r="D177" s="21" t="s">
        <v>1504</v>
      </c>
      <c r="E177" s="21" t="s">
        <v>1992</v>
      </c>
      <c r="F177" s="21" t="s">
        <v>350</v>
      </c>
      <c r="G177" s="21" t="s">
        <v>1870</v>
      </c>
    </row>
    <row r="178" spans="1:7" x14ac:dyDescent="0.35">
      <c r="A178" s="21" t="s">
        <v>2486</v>
      </c>
      <c r="B178" s="21" t="s">
        <v>2487</v>
      </c>
      <c r="C178" s="21" t="s">
        <v>1695</v>
      </c>
      <c r="D178" s="21" t="s">
        <v>2488</v>
      </c>
      <c r="E178" s="21" t="s">
        <v>2574</v>
      </c>
      <c r="F178" s="21" t="s">
        <v>2575</v>
      </c>
      <c r="G178" s="21" t="s">
        <v>2576</v>
      </c>
    </row>
    <row r="179" spans="1:7" x14ac:dyDescent="0.35">
      <c r="A179" s="21" t="s">
        <v>1638</v>
      </c>
      <c r="B179" s="21" t="s">
        <v>2291</v>
      </c>
      <c r="C179" s="21" t="s">
        <v>261</v>
      </c>
      <c r="D179" s="21" t="s">
        <v>89</v>
      </c>
      <c r="E179" s="21" t="s">
        <v>1993</v>
      </c>
      <c r="F179" s="21" t="s">
        <v>1721</v>
      </c>
      <c r="G179" s="21" t="s">
        <v>1994</v>
      </c>
    </row>
    <row r="180" spans="1:7" x14ac:dyDescent="0.35">
      <c r="A180" s="21" t="s">
        <v>1639</v>
      </c>
      <c r="B180" s="21" t="s">
        <v>1453</v>
      </c>
      <c r="C180" s="21" t="s">
        <v>293</v>
      </c>
      <c r="D180" s="21" t="s">
        <v>121</v>
      </c>
      <c r="E180" s="21" t="s">
        <v>1995</v>
      </c>
      <c r="F180" s="21" t="s">
        <v>1721</v>
      </c>
      <c r="G180" s="21" t="s">
        <v>1996</v>
      </c>
    </row>
    <row r="181" spans="1:7" x14ac:dyDescent="0.35">
      <c r="A181" s="21" t="s">
        <v>175</v>
      </c>
      <c r="B181" s="21" t="s">
        <v>212</v>
      </c>
      <c r="C181" s="21" t="s">
        <v>271</v>
      </c>
      <c r="D181" s="21" t="s">
        <v>99</v>
      </c>
      <c r="E181" s="21" t="s">
        <v>1997</v>
      </c>
      <c r="F181" s="21" t="s">
        <v>1726</v>
      </c>
      <c r="G181" s="21" t="s">
        <v>1998</v>
      </c>
    </row>
    <row r="182" spans="1:7" x14ac:dyDescent="0.35">
      <c r="A182" s="21" t="s">
        <v>1687</v>
      </c>
      <c r="B182" s="21" t="s">
        <v>1696</v>
      </c>
      <c r="C182" s="21" t="s">
        <v>1703</v>
      </c>
      <c r="D182" s="21" t="s">
        <v>1710</v>
      </c>
      <c r="E182" s="21" t="s">
        <v>1999</v>
      </c>
      <c r="F182" s="21" t="s">
        <v>2000</v>
      </c>
      <c r="G182" s="21" t="s">
        <v>2001</v>
      </c>
    </row>
    <row r="183" spans="1:7" x14ac:dyDescent="0.35">
      <c r="A183" s="21" t="s">
        <v>1454</v>
      </c>
      <c r="B183" s="21" t="s">
        <v>1455</v>
      </c>
      <c r="C183" s="21" t="s">
        <v>1456</v>
      </c>
      <c r="D183" s="21" t="s">
        <v>1457</v>
      </c>
      <c r="E183" s="21" t="s">
        <v>2002</v>
      </c>
      <c r="F183" s="21" t="s">
        <v>2003</v>
      </c>
      <c r="G183" s="21" t="s">
        <v>2004</v>
      </c>
    </row>
    <row r="184" spans="1:7" x14ac:dyDescent="0.35">
      <c r="A184" s="21" t="s">
        <v>2489</v>
      </c>
      <c r="B184" s="21" t="s">
        <v>2490</v>
      </c>
      <c r="C184" s="21" t="s">
        <v>2491</v>
      </c>
      <c r="D184" s="21" t="s">
        <v>2492</v>
      </c>
      <c r="E184" s="21" t="s">
        <v>2577</v>
      </c>
      <c r="F184" s="21" t="s">
        <v>2578</v>
      </c>
      <c r="G184" s="21" t="s">
        <v>2579</v>
      </c>
    </row>
    <row r="185" spans="1:7" x14ac:dyDescent="0.35">
      <c r="A185" s="21" t="s">
        <v>2166</v>
      </c>
      <c r="B185" s="21" t="s">
        <v>2174</v>
      </c>
      <c r="C185" s="21" t="s">
        <v>2182</v>
      </c>
      <c r="D185" s="21" t="s">
        <v>2190</v>
      </c>
      <c r="E185" s="21" t="s">
        <v>2197</v>
      </c>
      <c r="F185" s="21" t="s">
        <v>2206</v>
      </c>
      <c r="G185" s="21" t="s">
        <v>2207</v>
      </c>
    </row>
    <row r="186" spans="1:7" x14ac:dyDescent="0.35">
      <c r="A186" s="21" t="s">
        <v>2686</v>
      </c>
      <c r="B186" s="21" t="s">
        <v>2687</v>
      </c>
      <c r="C186" s="21" t="s">
        <v>2688</v>
      </c>
      <c r="D186" s="21" t="s">
        <v>2689</v>
      </c>
      <c r="E186" s="21" t="s">
        <v>2690</v>
      </c>
      <c r="F186" s="21" t="s">
        <v>2691</v>
      </c>
      <c r="G186" s="21" t="s">
        <v>2692</v>
      </c>
    </row>
    <row r="187" spans="1:7" x14ac:dyDescent="0.35">
      <c r="A187" s="21" t="s">
        <v>2493</v>
      </c>
      <c r="B187" s="21" t="s">
        <v>2494</v>
      </c>
      <c r="C187" s="21" t="s">
        <v>2495</v>
      </c>
      <c r="D187" s="21" t="s">
        <v>2496</v>
      </c>
      <c r="E187" s="21" t="s">
        <v>2580</v>
      </c>
      <c r="F187" s="21" t="s">
        <v>2581</v>
      </c>
      <c r="G187" s="21" t="s">
        <v>2582</v>
      </c>
    </row>
    <row r="188" spans="1:7" x14ac:dyDescent="0.35">
      <c r="A188" s="21" t="s">
        <v>166</v>
      </c>
      <c r="B188" s="21" t="s">
        <v>202</v>
      </c>
      <c r="C188" s="21" t="s">
        <v>250</v>
      </c>
      <c r="D188" s="21" t="s">
        <v>78</v>
      </c>
      <c r="E188" s="21" t="s">
        <v>2005</v>
      </c>
      <c r="F188" s="21" t="s">
        <v>1746</v>
      </c>
      <c r="G188" s="21" t="s">
        <v>2006</v>
      </c>
    </row>
    <row r="189" spans="1:7" x14ac:dyDescent="0.35">
      <c r="A189" s="21" t="s">
        <v>1523</v>
      </c>
      <c r="B189" s="21" t="s">
        <v>1553</v>
      </c>
      <c r="C189" s="21" t="s">
        <v>1524</v>
      </c>
      <c r="D189" s="21" t="s">
        <v>1525</v>
      </c>
      <c r="E189" s="21" t="s">
        <v>2007</v>
      </c>
      <c r="F189" s="21" t="s">
        <v>1761</v>
      </c>
      <c r="G189" s="21" t="s">
        <v>2008</v>
      </c>
    </row>
    <row r="190" spans="1:7" x14ac:dyDescent="0.35">
      <c r="A190" s="21" t="s">
        <v>1640</v>
      </c>
      <c r="B190" s="21" t="s">
        <v>2300</v>
      </c>
      <c r="C190" s="21" t="s">
        <v>237</v>
      </c>
      <c r="D190" s="21" t="s">
        <v>65</v>
      </c>
      <c r="E190" s="21" t="s">
        <v>2009</v>
      </c>
      <c r="F190" s="21" t="s">
        <v>1778</v>
      </c>
      <c r="G190" s="21" t="s">
        <v>2010</v>
      </c>
    </row>
    <row r="191" spans="1:7" x14ac:dyDescent="0.35">
      <c r="A191" s="21" t="s">
        <v>2693</v>
      </c>
      <c r="B191" s="21" t="s">
        <v>2276</v>
      </c>
      <c r="C191" s="21" t="s">
        <v>2277</v>
      </c>
      <c r="D191" s="21" t="s">
        <v>2694</v>
      </c>
      <c r="E191" s="21" t="s">
        <v>2278</v>
      </c>
      <c r="F191" s="21" t="s">
        <v>2279</v>
      </c>
      <c r="G191" s="21" t="s">
        <v>2280</v>
      </c>
    </row>
    <row r="192" spans="1:7" x14ac:dyDescent="0.35">
      <c r="A192" s="21" t="s">
        <v>1641</v>
      </c>
      <c r="B192" s="21" t="s">
        <v>198</v>
      </c>
      <c r="C192" s="21" t="s">
        <v>241</v>
      </c>
      <c r="D192" s="21" t="s">
        <v>69</v>
      </c>
      <c r="E192" s="21" t="s">
        <v>2011</v>
      </c>
      <c r="F192" s="21" t="s">
        <v>424</v>
      </c>
      <c r="G192" s="21" t="s">
        <v>2012</v>
      </c>
    </row>
    <row r="193" spans="1:7" x14ac:dyDescent="0.35">
      <c r="A193" s="21" t="s">
        <v>1642</v>
      </c>
      <c r="B193" s="21" t="s">
        <v>2497</v>
      </c>
      <c r="C193" s="21" t="s">
        <v>1458</v>
      </c>
      <c r="D193" s="21" t="s">
        <v>1459</v>
      </c>
      <c r="E193" s="21" t="s">
        <v>2013</v>
      </c>
      <c r="F193" s="21" t="s">
        <v>1919</v>
      </c>
      <c r="G193" s="21" t="s">
        <v>2014</v>
      </c>
    </row>
    <row r="194" spans="1:7" x14ac:dyDescent="0.35">
      <c r="A194" s="21" t="s">
        <v>2695</v>
      </c>
      <c r="B194" s="21" t="s">
        <v>2276</v>
      </c>
      <c r="C194" s="21" t="s">
        <v>2277</v>
      </c>
      <c r="D194" s="21" t="s">
        <v>2696</v>
      </c>
      <c r="E194" s="21" t="s">
        <v>2278</v>
      </c>
      <c r="F194" s="21" t="s">
        <v>2279</v>
      </c>
      <c r="G194" s="21" t="s">
        <v>2280</v>
      </c>
    </row>
    <row r="195" spans="1:7" x14ac:dyDescent="0.35">
      <c r="A195" s="21" t="s">
        <v>2498</v>
      </c>
      <c r="B195" s="21" t="s">
        <v>2276</v>
      </c>
      <c r="C195" s="21" t="s">
        <v>2277</v>
      </c>
      <c r="D195" s="21" t="s">
        <v>2499</v>
      </c>
      <c r="E195" s="21" t="s">
        <v>2278</v>
      </c>
      <c r="F195" s="21" t="s">
        <v>2279</v>
      </c>
      <c r="G195" s="21" t="s">
        <v>2280</v>
      </c>
    </row>
    <row r="196" spans="1:7" x14ac:dyDescent="0.35">
      <c r="A196" s="21" t="s">
        <v>1680</v>
      </c>
      <c r="B196" s="21" t="s">
        <v>1554</v>
      </c>
      <c r="C196" s="21" t="s">
        <v>1548</v>
      </c>
      <c r="D196" s="21" t="s">
        <v>1534</v>
      </c>
      <c r="E196" s="21" t="s">
        <v>2015</v>
      </c>
      <c r="F196" s="21" t="s">
        <v>1804</v>
      </c>
      <c r="G196" s="21" t="s">
        <v>2016</v>
      </c>
    </row>
    <row r="197" spans="1:7" x14ac:dyDescent="0.35">
      <c r="A197" s="21" t="s">
        <v>1681</v>
      </c>
      <c r="B197" s="21" t="s">
        <v>1460</v>
      </c>
      <c r="C197" s="21" t="s">
        <v>1461</v>
      </c>
      <c r="D197" s="21" t="s">
        <v>1462</v>
      </c>
      <c r="E197" s="21" t="s">
        <v>2017</v>
      </c>
      <c r="F197" s="21" t="s">
        <v>1804</v>
      </c>
      <c r="G197" s="21" t="s">
        <v>2018</v>
      </c>
    </row>
    <row r="198" spans="1:7" x14ac:dyDescent="0.35">
      <c r="A198" s="21" t="s">
        <v>2109</v>
      </c>
      <c r="B198" s="21" t="s">
        <v>2120</v>
      </c>
      <c r="C198" s="21" t="s">
        <v>2129</v>
      </c>
      <c r="D198" s="21" t="s">
        <v>2137</v>
      </c>
      <c r="E198" s="21" t="s">
        <v>2145</v>
      </c>
      <c r="F198" s="21" t="s">
        <v>1730</v>
      </c>
      <c r="G198" s="21" t="s">
        <v>2155</v>
      </c>
    </row>
    <row r="199" spans="1:7" x14ac:dyDescent="0.35">
      <c r="A199" s="21" t="s">
        <v>1643</v>
      </c>
      <c r="B199" s="21" t="s">
        <v>2290</v>
      </c>
      <c r="C199" s="21" t="s">
        <v>309</v>
      </c>
      <c r="D199" s="21" t="s">
        <v>138</v>
      </c>
      <c r="E199" s="21" t="s">
        <v>2021</v>
      </c>
      <c r="F199" s="21" t="s">
        <v>462</v>
      </c>
      <c r="G199" s="21" t="s">
        <v>2022</v>
      </c>
    </row>
    <row r="200" spans="1:7" x14ac:dyDescent="0.35">
      <c r="A200" s="21" t="s">
        <v>1682</v>
      </c>
      <c r="B200" s="21" t="s">
        <v>2290</v>
      </c>
      <c r="C200" s="21" t="s">
        <v>1421</v>
      </c>
      <c r="D200" s="21" t="s">
        <v>1422</v>
      </c>
      <c r="E200" s="21" t="s">
        <v>2023</v>
      </c>
      <c r="F200" s="21" t="s">
        <v>1809</v>
      </c>
      <c r="G200" s="21" t="s">
        <v>2024</v>
      </c>
    </row>
    <row r="201" spans="1:7" x14ac:dyDescent="0.35">
      <c r="A201" s="21" t="s">
        <v>1644</v>
      </c>
      <c r="B201" s="21" t="s">
        <v>2290</v>
      </c>
      <c r="C201" s="21" t="s">
        <v>282</v>
      </c>
      <c r="D201" s="21" t="s">
        <v>111</v>
      </c>
      <c r="E201" s="21" t="s">
        <v>2025</v>
      </c>
      <c r="F201" s="21" t="s">
        <v>1721</v>
      </c>
      <c r="G201" s="21" t="s">
        <v>2026</v>
      </c>
    </row>
    <row r="202" spans="1:7" x14ac:dyDescent="0.35">
      <c r="A202" s="21" t="s">
        <v>1683</v>
      </c>
      <c r="B202" s="21" t="s">
        <v>2290</v>
      </c>
      <c r="C202" s="21" t="s">
        <v>256</v>
      </c>
      <c r="D202" s="21" t="s">
        <v>84</v>
      </c>
      <c r="E202" s="21" t="s">
        <v>2027</v>
      </c>
      <c r="F202" s="21" t="s">
        <v>1764</v>
      </c>
      <c r="G202" s="21" t="s">
        <v>2028</v>
      </c>
    </row>
    <row r="203" spans="1:7" x14ac:dyDescent="0.35">
      <c r="A203" s="21" t="s">
        <v>1645</v>
      </c>
      <c r="B203" s="21" t="s">
        <v>1466</v>
      </c>
      <c r="C203" s="21" t="s">
        <v>325</v>
      </c>
      <c r="D203" s="21" t="s">
        <v>155</v>
      </c>
      <c r="E203" s="21" t="s">
        <v>2029</v>
      </c>
      <c r="F203" s="21" t="s">
        <v>1733</v>
      </c>
      <c r="G203" s="21" t="s">
        <v>2030</v>
      </c>
    </row>
    <row r="204" spans="1:7" x14ac:dyDescent="0.35">
      <c r="A204" s="21" t="s">
        <v>1646</v>
      </c>
      <c r="B204" s="21" t="s">
        <v>1467</v>
      </c>
      <c r="C204" s="21" t="s">
        <v>1468</v>
      </c>
      <c r="D204" s="21" t="s">
        <v>1469</v>
      </c>
      <c r="E204" s="21" t="s">
        <v>2031</v>
      </c>
      <c r="F204" s="21" t="s">
        <v>2032</v>
      </c>
      <c r="G204" s="21" t="s">
        <v>2033</v>
      </c>
    </row>
    <row r="205" spans="1:7" x14ac:dyDescent="0.35">
      <c r="A205" s="21" t="s">
        <v>159</v>
      </c>
      <c r="B205" s="21" t="s">
        <v>195</v>
      </c>
      <c r="C205" s="21" t="s">
        <v>236</v>
      </c>
      <c r="D205" s="21" t="s">
        <v>64</v>
      </c>
      <c r="E205" s="21" t="s">
        <v>2034</v>
      </c>
      <c r="F205" s="21" t="s">
        <v>2035</v>
      </c>
      <c r="G205" s="21" t="s">
        <v>2036</v>
      </c>
    </row>
    <row r="206" spans="1:7" x14ac:dyDescent="0.35">
      <c r="A206" s="21" t="s">
        <v>2500</v>
      </c>
      <c r="B206" s="21" t="s">
        <v>1463</v>
      </c>
      <c r="C206" s="21" t="s">
        <v>1464</v>
      </c>
      <c r="D206" s="21" t="s">
        <v>1465</v>
      </c>
      <c r="E206" s="21" t="s">
        <v>2019</v>
      </c>
      <c r="F206" s="21" t="s">
        <v>1804</v>
      </c>
      <c r="G206" s="21" t="s">
        <v>2020</v>
      </c>
    </row>
    <row r="207" spans="1:7" x14ac:dyDescent="0.35">
      <c r="A207" s="21" t="s">
        <v>1647</v>
      </c>
      <c r="B207" s="21" t="s">
        <v>1470</v>
      </c>
      <c r="C207" s="21" t="s">
        <v>1471</v>
      </c>
      <c r="D207" s="21" t="s">
        <v>1472</v>
      </c>
      <c r="E207" s="21" t="s">
        <v>2037</v>
      </c>
      <c r="F207" s="21" t="s">
        <v>560</v>
      </c>
      <c r="G207" s="21" t="s">
        <v>2038</v>
      </c>
    </row>
    <row r="208" spans="1:7" x14ac:dyDescent="0.35">
      <c r="A208" s="21" t="s">
        <v>1648</v>
      </c>
      <c r="B208" s="21" t="s">
        <v>217</v>
      </c>
      <c r="C208" s="21" t="s">
        <v>284</v>
      </c>
      <c r="D208" s="21" t="s">
        <v>113</v>
      </c>
      <c r="E208" s="21" t="s">
        <v>2039</v>
      </c>
      <c r="F208" s="21" t="s">
        <v>1861</v>
      </c>
      <c r="G208" s="21" t="s">
        <v>1862</v>
      </c>
    </row>
    <row r="209" spans="1:7" x14ac:dyDescent="0.35">
      <c r="A209" s="21" t="s">
        <v>1561</v>
      </c>
      <c r="B209" s="21" t="s">
        <v>1573</v>
      </c>
      <c r="C209" s="21" t="s">
        <v>1567</v>
      </c>
      <c r="D209" s="21" t="s">
        <v>1580</v>
      </c>
      <c r="E209" s="21" t="s">
        <v>2040</v>
      </c>
      <c r="F209" s="21" t="s">
        <v>1721</v>
      </c>
      <c r="G209" s="21" t="s">
        <v>2041</v>
      </c>
    </row>
    <row r="210" spans="1:7" x14ac:dyDescent="0.35">
      <c r="A210" s="21" t="s">
        <v>2215</v>
      </c>
      <c r="B210" s="21" t="s">
        <v>2216</v>
      </c>
      <c r="C210" s="21" t="s">
        <v>2217</v>
      </c>
      <c r="D210" s="21" t="s">
        <v>2218</v>
      </c>
      <c r="E210" s="21" t="s">
        <v>2220</v>
      </c>
      <c r="F210" s="21" t="s">
        <v>2219</v>
      </c>
      <c r="G210" s="21" t="s">
        <v>2583</v>
      </c>
    </row>
    <row r="211" spans="1:7" x14ac:dyDescent="0.35">
      <c r="A211" s="21" t="s">
        <v>2697</v>
      </c>
      <c r="B211" s="21" t="s">
        <v>2698</v>
      </c>
      <c r="C211" s="21" t="s">
        <v>2699</v>
      </c>
      <c r="D211" s="21" t="s">
        <v>2700</v>
      </c>
      <c r="E211" s="21" t="s">
        <v>2701</v>
      </c>
      <c r="F211" s="21" t="s">
        <v>2702</v>
      </c>
      <c r="G211" s="21" t="s">
        <v>2703</v>
      </c>
    </row>
    <row r="212" spans="1:7" x14ac:dyDescent="0.35">
      <c r="A212" s="21" t="s">
        <v>1649</v>
      </c>
      <c r="B212" s="21" t="s">
        <v>2704</v>
      </c>
      <c r="C212" s="21" t="s">
        <v>320</v>
      </c>
      <c r="D212" s="21" t="s">
        <v>149</v>
      </c>
      <c r="E212" s="21" t="s">
        <v>2042</v>
      </c>
      <c r="F212" s="21" t="s">
        <v>395</v>
      </c>
      <c r="G212" s="21" t="s">
        <v>2043</v>
      </c>
    </row>
    <row r="213" spans="1:7" x14ac:dyDescent="0.35">
      <c r="A213" s="21" t="s">
        <v>1650</v>
      </c>
      <c r="B213" s="21" t="s">
        <v>2705</v>
      </c>
      <c r="C213" s="21" t="s">
        <v>285</v>
      </c>
      <c r="D213" s="21" t="s">
        <v>114</v>
      </c>
      <c r="E213" s="21" t="s">
        <v>2044</v>
      </c>
      <c r="F213" s="21" t="s">
        <v>1861</v>
      </c>
      <c r="G213" s="21" t="s">
        <v>2045</v>
      </c>
    </row>
    <row r="214" spans="1:7" x14ac:dyDescent="0.35">
      <c r="A214" s="21" t="s">
        <v>1651</v>
      </c>
      <c r="B214" s="21" t="s">
        <v>2706</v>
      </c>
      <c r="C214" s="21" t="s">
        <v>279</v>
      </c>
      <c r="D214" s="21" t="s">
        <v>108</v>
      </c>
      <c r="E214" s="21" t="s">
        <v>2046</v>
      </c>
      <c r="F214" s="21" t="s">
        <v>743</v>
      </c>
      <c r="G214" s="21" t="s">
        <v>2047</v>
      </c>
    </row>
    <row r="215" spans="1:7" x14ac:dyDescent="0.35">
      <c r="A215" s="21" t="s">
        <v>1652</v>
      </c>
      <c r="B215" s="21" t="s">
        <v>2707</v>
      </c>
      <c r="C215" s="21" t="s">
        <v>1473</v>
      </c>
      <c r="D215" s="21" t="s">
        <v>1474</v>
      </c>
      <c r="E215" s="21" t="s">
        <v>2048</v>
      </c>
      <c r="F215" s="21" t="s">
        <v>2049</v>
      </c>
      <c r="G215" s="21" t="s">
        <v>2050</v>
      </c>
    </row>
    <row r="216" spans="1:7" x14ac:dyDescent="0.35">
      <c r="A216" s="21" t="s">
        <v>2247</v>
      </c>
      <c r="B216" s="21" t="s">
        <v>2708</v>
      </c>
      <c r="C216" s="21" t="s">
        <v>2501</v>
      </c>
      <c r="D216" s="21" t="s">
        <v>2248</v>
      </c>
      <c r="E216" s="21" t="s">
        <v>560</v>
      </c>
      <c r="F216" s="21" t="s">
        <v>560</v>
      </c>
      <c r="G216" s="21" t="s">
        <v>2249</v>
      </c>
    </row>
    <row r="217" spans="1:7" x14ac:dyDescent="0.35">
      <c r="A217" s="21" t="s">
        <v>1653</v>
      </c>
      <c r="B217" s="21" t="s">
        <v>2709</v>
      </c>
      <c r="C217" s="21" t="s">
        <v>319</v>
      </c>
      <c r="D217" s="21" t="s">
        <v>148</v>
      </c>
      <c r="E217" s="21" t="s">
        <v>2051</v>
      </c>
      <c r="F217" s="21" t="s">
        <v>774</v>
      </c>
      <c r="G217" s="21" t="s">
        <v>2052</v>
      </c>
    </row>
    <row r="218" spans="1:7" x14ac:dyDescent="0.35">
      <c r="A218" s="21" t="s">
        <v>1654</v>
      </c>
      <c r="B218" s="21" t="s">
        <v>2710</v>
      </c>
      <c r="C218" s="21" t="s">
        <v>312</v>
      </c>
      <c r="D218" s="21" t="s">
        <v>141</v>
      </c>
      <c r="E218" s="21" t="s">
        <v>2053</v>
      </c>
      <c r="F218" s="21" t="s">
        <v>1733</v>
      </c>
      <c r="G218" s="21" t="s">
        <v>1770</v>
      </c>
    </row>
    <row r="219" spans="1:7" x14ac:dyDescent="0.35">
      <c r="A219" s="21" t="s">
        <v>2502</v>
      </c>
      <c r="B219" s="21" t="s">
        <v>2503</v>
      </c>
      <c r="C219" s="21" t="s">
        <v>2504</v>
      </c>
      <c r="D219" s="21" t="s">
        <v>2505</v>
      </c>
      <c r="E219" s="21" t="s">
        <v>2584</v>
      </c>
      <c r="F219" s="21" t="s">
        <v>462</v>
      </c>
      <c r="G219" s="21" t="s">
        <v>2585</v>
      </c>
    </row>
    <row r="220" spans="1:7" x14ac:dyDescent="0.35">
      <c r="A220" s="21" t="s">
        <v>1584</v>
      </c>
      <c r="B220" s="21" t="s">
        <v>1593</v>
      </c>
      <c r="C220" s="21" t="s">
        <v>1587</v>
      </c>
      <c r="D220" s="21" t="s">
        <v>1590</v>
      </c>
      <c r="E220" s="21" t="s">
        <v>2054</v>
      </c>
      <c r="F220" s="21" t="s">
        <v>2055</v>
      </c>
      <c r="G220" s="21" t="s">
        <v>2056</v>
      </c>
    </row>
    <row r="221" spans="1:7" x14ac:dyDescent="0.35">
      <c r="A221" s="21" t="s">
        <v>170</v>
      </c>
      <c r="B221" s="21" t="s">
        <v>206</v>
      </c>
      <c r="C221" s="21" t="s">
        <v>257</v>
      </c>
      <c r="D221" s="21" t="s">
        <v>85</v>
      </c>
      <c r="E221" s="21" t="s">
        <v>2057</v>
      </c>
      <c r="F221" s="21" t="s">
        <v>1721</v>
      </c>
      <c r="G221" s="21" t="s">
        <v>2058</v>
      </c>
    </row>
    <row r="222" spans="1:7" x14ac:dyDescent="0.35">
      <c r="A222" s="21" t="s">
        <v>2110</v>
      </c>
      <c r="B222" s="21" t="s">
        <v>1475</v>
      </c>
      <c r="C222" s="21" t="s">
        <v>239</v>
      </c>
      <c r="D222" s="21" t="s">
        <v>67</v>
      </c>
      <c r="E222" s="21" t="s">
        <v>2059</v>
      </c>
      <c r="F222" s="21" t="s">
        <v>1874</v>
      </c>
      <c r="G222" s="21" t="s">
        <v>2060</v>
      </c>
    </row>
    <row r="223" spans="1:7" x14ac:dyDescent="0.35">
      <c r="A223" s="21" t="s">
        <v>184</v>
      </c>
      <c r="B223" s="21" t="s">
        <v>223</v>
      </c>
      <c r="C223" s="21" t="s">
        <v>313</v>
      </c>
      <c r="D223" s="21" t="s">
        <v>142</v>
      </c>
      <c r="E223" s="21" t="s">
        <v>2061</v>
      </c>
      <c r="F223" s="21" t="s">
        <v>2062</v>
      </c>
      <c r="G223" s="21" t="s">
        <v>2063</v>
      </c>
    </row>
    <row r="224" spans="1:7" x14ac:dyDescent="0.35">
      <c r="A224" s="21" t="s">
        <v>1562</v>
      </c>
      <c r="B224" s="21" t="s">
        <v>1574</v>
      </c>
      <c r="C224" s="21" t="s">
        <v>1568</v>
      </c>
      <c r="D224" s="21" t="s">
        <v>1581</v>
      </c>
      <c r="E224" s="21" t="s">
        <v>2064</v>
      </c>
      <c r="F224" s="21" t="s">
        <v>2065</v>
      </c>
      <c r="G224" s="21" t="s">
        <v>2066</v>
      </c>
    </row>
    <row r="225" spans="1:7" x14ac:dyDescent="0.35">
      <c r="A225" s="21" t="s">
        <v>1655</v>
      </c>
      <c r="B225" s="21" t="s">
        <v>218</v>
      </c>
      <c r="C225" s="21" t="s">
        <v>286</v>
      </c>
      <c r="D225" s="21" t="s">
        <v>115</v>
      </c>
      <c r="E225" s="21" t="s">
        <v>2067</v>
      </c>
      <c r="F225" s="21" t="s">
        <v>367</v>
      </c>
      <c r="G225" s="21" t="s">
        <v>2068</v>
      </c>
    </row>
    <row r="226" spans="1:7" x14ac:dyDescent="0.35">
      <c r="A226" s="21" t="s">
        <v>1656</v>
      </c>
      <c r="B226" s="21" t="s">
        <v>218</v>
      </c>
      <c r="C226" s="21" t="s">
        <v>283</v>
      </c>
      <c r="D226" s="21" t="s">
        <v>112</v>
      </c>
      <c r="E226" s="21" t="s">
        <v>2069</v>
      </c>
      <c r="F226" s="21" t="s">
        <v>560</v>
      </c>
      <c r="G226" s="21" t="s">
        <v>2070</v>
      </c>
    </row>
    <row r="227" spans="1:7" x14ac:dyDescent="0.35">
      <c r="A227" s="21" t="s">
        <v>188</v>
      </c>
      <c r="B227" s="21" t="s">
        <v>229</v>
      </c>
      <c r="C227" s="21" t="s">
        <v>323</v>
      </c>
      <c r="D227" s="21" t="s">
        <v>152</v>
      </c>
      <c r="E227" s="21" t="s">
        <v>2071</v>
      </c>
      <c r="F227" s="21" t="s">
        <v>1951</v>
      </c>
      <c r="G227" s="21" t="s">
        <v>2072</v>
      </c>
    </row>
    <row r="228" spans="1:7" x14ac:dyDescent="0.35">
      <c r="A228" s="21" t="s">
        <v>1476</v>
      </c>
      <c r="B228" s="21" t="s">
        <v>1477</v>
      </c>
      <c r="C228" s="21" t="s">
        <v>1478</v>
      </c>
      <c r="D228" s="21" t="s">
        <v>1479</v>
      </c>
      <c r="E228" s="21" t="s">
        <v>2073</v>
      </c>
      <c r="F228" s="21" t="s">
        <v>1761</v>
      </c>
      <c r="G228" s="21" t="s">
        <v>2074</v>
      </c>
    </row>
    <row r="229" spans="1:7" x14ac:dyDescent="0.35">
      <c r="A229" s="21" t="s">
        <v>2111</v>
      </c>
      <c r="B229" s="21" t="s">
        <v>2121</v>
      </c>
      <c r="C229" s="21" t="s">
        <v>2130</v>
      </c>
      <c r="D229" s="21" t="s">
        <v>2138</v>
      </c>
      <c r="E229" s="21" t="s">
        <v>2146</v>
      </c>
      <c r="F229" s="21" t="s">
        <v>2156</v>
      </c>
      <c r="G229" s="21" t="s">
        <v>2157</v>
      </c>
    </row>
    <row r="230" spans="1:7" x14ac:dyDescent="0.35">
      <c r="A230" s="21" t="s">
        <v>2506</v>
      </c>
      <c r="B230" s="21" t="s">
        <v>2507</v>
      </c>
      <c r="C230" s="21" t="s">
        <v>2508</v>
      </c>
      <c r="D230" s="21" t="s">
        <v>2509</v>
      </c>
      <c r="E230" s="21" t="s">
        <v>2586</v>
      </c>
      <c r="F230" s="21" t="s">
        <v>2587</v>
      </c>
      <c r="G230" s="21" t="s">
        <v>2588</v>
      </c>
    </row>
    <row r="231" spans="1:7" x14ac:dyDescent="0.35">
      <c r="A231" s="21" t="s">
        <v>1480</v>
      </c>
      <c r="B231" s="21" t="s">
        <v>1481</v>
      </c>
      <c r="C231" s="21" t="s">
        <v>1482</v>
      </c>
      <c r="D231" s="21" t="s">
        <v>1483</v>
      </c>
      <c r="E231" s="21" t="s">
        <v>2075</v>
      </c>
      <c r="F231" s="21" t="s">
        <v>1951</v>
      </c>
      <c r="G231" s="21" t="s">
        <v>2076</v>
      </c>
    </row>
    <row r="232" spans="1:7" x14ac:dyDescent="0.35">
      <c r="A232" s="21" t="s">
        <v>174</v>
      </c>
      <c r="B232" s="21" t="s">
        <v>211</v>
      </c>
      <c r="C232" s="21" t="s">
        <v>270</v>
      </c>
      <c r="D232" s="21" t="s">
        <v>98</v>
      </c>
      <c r="E232" s="21" t="s">
        <v>2078</v>
      </c>
      <c r="F232" s="21" t="s">
        <v>1726</v>
      </c>
      <c r="G232" s="21" t="s">
        <v>2079</v>
      </c>
    </row>
    <row r="233" spans="1:7" x14ac:dyDescent="0.35">
      <c r="A233" s="21" t="s">
        <v>2162</v>
      </c>
      <c r="B233" s="21" t="s">
        <v>2169</v>
      </c>
      <c r="C233" s="21" t="s">
        <v>2177</v>
      </c>
      <c r="D233" s="21" t="s">
        <v>2185</v>
      </c>
      <c r="E233" s="21" t="s">
        <v>2192</v>
      </c>
      <c r="F233" s="21" t="s">
        <v>2199</v>
      </c>
      <c r="G233" s="21" t="s">
        <v>2200</v>
      </c>
    </row>
    <row r="234" spans="1:7" x14ac:dyDescent="0.35">
      <c r="A234" s="21" t="s">
        <v>2510</v>
      </c>
      <c r="B234" s="21" t="s">
        <v>2511</v>
      </c>
      <c r="C234" s="21" t="s">
        <v>2512</v>
      </c>
      <c r="D234" s="21" t="s">
        <v>2513</v>
      </c>
      <c r="E234" s="21" t="s">
        <v>2589</v>
      </c>
      <c r="F234" s="21" t="s">
        <v>2590</v>
      </c>
      <c r="G234" s="21" t="s">
        <v>2591</v>
      </c>
    </row>
    <row r="235" spans="1:7" x14ac:dyDescent="0.35">
      <c r="A235" s="21" t="s">
        <v>1362</v>
      </c>
      <c r="B235" s="21" t="s">
        <v>2339</v>
      </c>
      <c r="C235" s="21" t="s">
        <v>277</v>
      </c>
      <c r="D235" s="21" t="s">
        <v>106</v>
      </c>
      <c r="E235" s="21" t="s">
        <v>2080</v>
      </c>
      <c r="F235" s="21" t="s">
        <v>730</v>
      </c>
      <c r="G235" s="21" t="s">
        <v>2081</v>
      </c>
    </row>
    <row r="236" spans="1:7" x14ac:dyDescent="0.35">
      <c r="A236" s="21" t="s">
        <v>2514</v>
      </c>
      <c r="B236" s="21" t="s">
        <v>2515</v>
      </c>
      <c r="C236" s="21" t="s">
        <v>2516</v>
      </c>
      <c r="D236" s="21" t="s">
        <v>2517</v>
      </c>
      <c r="E236" s="21" t="s">
        <v>2592</v>
      </c>
      <c r="F236" s="21" t="s">
        <v>2593</v>
      </c>
      <c r="G236" s="21" t="s">
        <v>2594</v>
      </c>
    </row>
    <row r="237" spans="1:7" x14ac:dyDescent="0.35">
      <c r="A237" s="21" t="s">
        <v>1688</v>
      </c>
      <c r="B237" s="21" t="s">
        <v>1697</v>
      </c>
      <c r="C237" s="21" t="s">
        <v>1704</v>
      </c>
      <c r="D237" s="21" t="s">
        <v>1711</v>
      </c>
      <c r="E237" s="21" t="s">
        <v>2082</v>
      </c>
      <c r="F237" s="21" t="s">
        <v>2083</v>
      </c>
      <c r="G237" s="21" t="s">
        <v>2084</v>
      </c>
    </row>
    <row r="238" spans="1:7" x14ac:dyDescent="0.35">
      <c r="A238" s="21" t="s">
        <v>2518</v>
      </c>
      <c r="B238" s="21" t="s">
        <v>2519</v>
      </c>
      <c r="C238" s="21" t="s">
        <v>2520</v>
      </c>
      <c r="D238" s="21" t="s">
        <v>2521</v>
      </c>
      <c r="E238" s="21" t="s">
        <v>2554</v>
      </c>
      <c r="F238" s="21" t="s">
        <v>2555</v>
      </c>
      <c r="G238" s="21" t="s">
        <v>2595</v>
      </c>
    </row>
    <row r="239" spans="1:7" x14ac:dyDescent="0.35">
      <c r="A239" s="21" t="s">
        <v>2608</v>
      </c>
      <c r="B239" s="21" t="s">
        <v>2281</v>
      </c>
      <c r="C239" s="21" t="s">
        <v>287</v>
      </c>
      <c r="D239" s="21" t="s">
        <v>2282</v>
      </c>
      <c r="E239" s="21" t="s">
        <v>2711</v>
      </c>
      <c r="F239" s="21" t="s">
        <v>350</v>
      </c>
      <c r="G239" s="21" t="s">
        <v>2610</v>
      </c>
    </row>
    <row r="240" spans="1:7" x14ac:dyDescent="0.35">
      <c r="A240" s="21" t="s">
        <v>2712</v>
      </c>
      <c r="B240" s="21" t="s">
        <v>2281</v>
      </c>
      <c r="C240" s="21" t="s">
        <v>287</v>
      </c>
      <c r="D240" s="21" t="s">
        <v>2713</v>
      </c>
      <c r="E240" s="21" t="s">
        <v>2714</v>
      </c>
      <c r="F240" s="21" t="s">
        <v>1730</v>
      </c>
      <c r="G240" s="21" t="s">
        <v>2077</v>
      </c>
    </row>
    <row r="241" spans="1:7" x14ac:dyDescent="0.35">
      <c r="A241" s="21" t="s">
        <v>2609</v>
      </c>
      <c r="B241" s="21" t="s">
        <v>2281</v>
      </c>
      <c r="C241" s="21" t="s">
        <v>1695</v>
      </c>
      <c r="D241" s="21" t="s">
        <v>2522</v>
      </c>
      <c r="E241" s="21" t="s">
        <v>2715</v>
      </c>
      <c r="F241" s="21" t="s">
        <v>2716</v>
      </c>
      <c r="G241" s="21" t="s">
        <v>2077</v>
      </c>
    </row>
    <row r="242" spans="1:7" x14ac:dyDescent="0.35">
      <c r="A242" s="21" t="s">
        <v>167</v>
      </c>
      <c r="B242" s="21" t="s">
        <v>203</v>
      </c>
      <c r="C242" s="21" t="s">
        <v>251</v>
      </c>
      <c r="D242" s="21" t="s">
        <v>79</v>
      </c>
      <c r="E242" s="21" t="s">
        <v>2085</v>
      </c>
      <c r="F242" s="21" t="s">
        <v>507</v>
      </c>
      <c r="G242" s="21" t="s">
        <v>2086</v>
      </c>
    </row>
    <row r="243" spans="1:7" x14ac:dyDescent="0.35">
      <c r="A243" s="21" t="s">
        <v>2112</v>
      </c>
      <c r="B243" s="21" t="s">
        <v>2122</v>
      </c>
      <c r="C243" s="21" t="s">
        <v>2131</v>
      </c>
      <c r="D243" s="21" t="s">
        <v>2139</v>
      </c>
      <c r="E243" s="21" t="s">
        <v>2147</v>
      </c>
      <c r="F243" s="21" t="s">
        <v>2158</v>
      </c>
      <c r="G243" s="21" t="s">
        <v>2159</v>
      </c>
    </row>
    <row r="244" spans="1:7" x14ac:dyDescent="0.35">
      <c r="A244" s="21" t="s">
        <v>162</v>
      </c>
      <c r="B244" s="21" t="s">
        <v>2123</v>
      </c>
      <c r="C244" s="21" t="s">
        <v>243</v>
      </c>
      <c r="D244" s="21" t="s">
        <v>71</v>
      </c>
      <c r="E244" s="21" t="s">
        <v>2087</v>
      </c>
      <c r="F244" s="21" t="s">
        <v>1764</v>
      </c>
      <c r="G244" s="21" t="s">
        <v>2088</v>
      </c>
    </row>
    <row r="245" spans="1:7" x14ac:dyDescent="0.35">
      <c r="A245" s="21" t="s">
        <v>1689</v>
      </c>
      <c r="B245" s="21" t="s">
        <v>1698</v>
      </c>
      <c r="C245" s="21" t="s">
        <v>1705</v>
      </c>
      <c r="D245" s="21" t="s">
        <v>1712</v>
      </c>
      <c r="E245" s="21" t="s">
        <v>2089</v>
      </c>
      <c r="F245" s="21" t="s">
        <v>2090</v>
      </c>
      <c r="G245" s="21" t="s">
        <v>2091</v>
      </c>
    </row>
    <row r="246" spans="1:7" x14ac:dyDescent="0.35">
      <c r="A246" s="21" t="s">
        <v>2523</v>
      </c>
      <c r="B246" s="21" t="s">
        <v>2524</v>
      </c>
      <c r="C246" s="21" t="s">
        <v>2525</v>
      </c>
      <c r="D246" s="21" t="s">
        <v>2526</v>
      </c>
      <c r="E246" s="21" t="s">
        <v>2596</v>
      </c>
      <c r="F246" s="21" t="s">
        <v>2597</v>
      </c>
      <c r="G246" s="21" t="s">
        <v>2598</v>
      </c>
    </row>
    <row r="247" spans="1:7" x14ac:dyDescent="0.35">
      <c r="A247" s="21" t="s">
        <v>1563</v>
      </c>
      <c r="B247" s="21" t="s">
        <v>1575</v>
      </c>
      <c r="C247" s="21" t="s">
        <v>1569</v>
      </c>
      <c r="D247" s="21" t="s">
        <v>1582</v>
      </c>
      <c r="E247" s="21" t="s">
        <v>2092</v>
      </c>
      <c r="F247" s="21" t="s">
        <v>2093</v>
      </c>
      <c r="G247" s="21" t="s">
        <v>2094</v>
      </c>
    </row>
    <row r="248" spans="1:7" x14ac:dyDescent="0.35">
      <c r="A248" s="21" t="s">
        <v>2283</v>
      </c>
      <c r="B248" s="21" t="s">
        <v>2284</v>
      </c>
      <c r="C248" s="21" t="s">
        <v>2285</v>
      </c>
      <c r="D248" s="21" t="s">
        <v>2286</v>
      </c>
      <c r="E248" s="21" t="s">
        <v>2287</v>
      </c>
      <c r="F248" s="21" t="s">
        <v>2288</v>
      </c>
      <c r="G248" s="21" t="s">
        <v>2289</v>
      </c>
    </row>
    <row r="249" spans="1:7" x14ac:dyDescent="0.35">
      <c r="A249" s="21" t="s">
        <v>1690</v>
      </c>
      <c r="B249" s="21" t="s">
        <v>1699</v>
      </c>
      <c r="C249" s="21" t="s">
        <v>1706</v>
      </c>
      <c r="D249" s="21" t="s">
        <v>1713</v>
      </c>
      <c r="E249" s="21" t="s">
        <v>2095</v>
      </c>
      <c r="F249" s="21" t="s">
        <v>1778</v>
      </c>
      <c r="G249" s="21" t="s">
        <v>2096</v>
      </c>
    </row>
    <row r="250" spans="1:7" x14ac:dyDescent="0.35">
      <c r="A250" s="21" t="s">
        <v>178</v>
      </c>
      <c r="B250" s="21" t="s">
        <v>216</v>
      </c>
      <c r="C250" s="21" t="s">
        <v>280</v>
      </c>
      <c r="D250" s="21" t="s">
        <v>109</v>
      </c>
      <c r="E250" s="21" t="s">
        <v>2097</v>
      </c>
      <c r="F250" s="21" t="s">
        <v>743</v>
      </c>
      <c r="G250" s="21" t="s">
        <v>2098</v>
      </c>
    </row>
    <row r="251" spans="1:7" x14ac:dyDescent="0.35">
      <c r="A251" s="21" t="s">
        <v>1657</v>
      </c>
      <c r="B251" s="21" t="s">
        <v>2298</v>
      </c>
      <c r="C251" s="21" t="s">
        <v>1663</v>
      </c>
      <c r="D251" s="21" t="s">
        <v>1667</v>
      </c>
      <c r="E251" s="21" t="s">
        <v>2099</v>
      </c>
      <c r="F251" s="21" t="s">
        <v>1804</v>
      </c>
      <c r="G251" s="21" t="s">
        <v>2100</v>
      </c>
    </row>
  </sheetData>
  <sheetProtection algorithmName="SHA-512" hashValue="09LFmQkNKFcZK/kH/QBsVdNS+ctqxP9ZuNsWttEkgZ5pOwj8YkvAUSu45kNzSk0hcxs9g1mQwMpwPAz/8jyefA==" saltValue="YSLxPfMpV5Wu469tHMLg4w==" spinCount="100000" sheet="1" selectLockedCells="1"/>
  <dataValidations xWindow="190" yWindow="292" count="3">
    <dataValidation allowBlank="1" showInputMessage="1" showErrorMessage="1" promptTitle="Telephone" prompt="Enter Telephone Number of Funeral Director" sqref="C1 C104 C252:C1048576 C109 C196 C142 C127 C117:C118 C159 C146 B2:B90 B92:B160 B198:B251 B162:B196" xr:uid="{00000000-0002-0000-0200-000002000000}"/>
    <dataValidation allowBlank="1" showInputMessage="1" showErrorMessage="1" promptTitle="Email" prompt="Enter email address of Funeral Director" sqref="B252:B1048576 B198:B208 C3:C6 C8:C90 B1:B90 C92:C157 B92:B160 B209:C251 B162:B196 C160:C208" xr:uid="{00000000-0002-0000-0200-000001000000}"/>
    <dataValidation allowBlank="1" showInputMessage="1" showErrorMessage="1" promptTitle="Funeral Director Name" prompt="Enter name of Funeral Director, including any specific Branch _x000a_(e.g. Coop - Ipswich).  " sqref="A1:A90 A92:A1048576" xr:uid="{00000000-0002-0000-0200-000000000000}"/>
  </dataValidation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K463"/>
  <sheetViews>
    <sheetView zoomScale="80" zoomScaleNormal="80" workbookViewId="0">
      <pane xSplit="2" ySplit="1" topLeftCell="C332" activePane="bottomRight" state="frozen"/>
      <selection activeCell="I6" sqref="I6"/>
      <selection pane="topRight" activeCell="I6" sqref="I6"/>
      <selection pane="bottomLeft" activeCell="I6" sqref="I6"/>
      <selection pane="bottomRight" activeCell="D345" sqref="D345"/>
    </sheetView>
  </sheetViews>
  <sheetFormatPr defaultRowHeight="14.5" x14ac:dyDescent="0.35"/>
  <cols>
    <col min="1" max="1" width="68.453125" customWidth="1"/>
    <col min="2" max="2" width="21.26953125" customWidth="1"/>
    <col min="3" max="3" width="17" customWidth="1"/>
    <col min="4" max="4" width="59" bestFit="1" customWidth="1"/>
    <col min="5" max="5" width="28.1796875" customWidth="1"/>
    <col min="6" max="6" width="31" customWidth="1"/>
    <col min="7" max="7" width="28.1796875" customWidth="1"/>
    <col min="8" max="8" width="22.453125" customWidth="1"/>
    <col min="9" max="9" width="25.7265625" customWidth="1"/>
    <col min="10" max="10" width="17.1796875" bestFit="1" customWidth="1"/>
    <col min="11" max="11" width="25.54296875" customWidth="1"/>
    <col min="12" max="12" width="29.54296875" customWidth="1"/>
    <col min="13" max="13" width="27.453125" bestFit="1" customWidth="1"/>
    <col min="14" max="14" width="70.81640625" bestFit="1" customWidth="1"/>
    <col min="15" max="15" width="51.26953125" customWidth="1"/>
    <col min="16" max="16" width="28.81640625" customWidth="1"/>
    <col min="17" max="17" width="49.453125" customWidth="1"/>
    <col min="18" max="18" width="77.1796875" bestFit="1" customWidth="1"/>
    <col min="19" max="19" width="33" bestFit="1" customWidth="1"/>
    <col min="20" max="20" width="40.81640625" bestFit="1" customWidth="1"/>
    <col min="21" max="21" width="76.54296875" bestFit="1" customWidth="1"/>
    <col min="22" max="22" width="27.1796875" customWidth="1"/>
    <col min="23" max="23" width="80.54296875" bestFit="1" customWidth="1"/>
    <col min="24" max="24" width="11.26953125" customWidth="1"/>
    <col min="25" max="25" width="22.453125" customWidth="1"/>
    <col min="26" max="26" width="67.81640625" customWidth="1"/>
    <col min="27" max="27" width="50.453125" bestFit="1" customWidth="1"/>
    <col min="28" max="28" width="41.26953125" customWidth="1"/>
    <col min="29" max="29" width="28" bestFit="1" customWidth="1"/>
    <col min="30" max="30" width="21.453125" bestFit="1" customWidth="1"/>
    <col min="31" max="31" width="21.1796875" bestFit="1" customWidth="1"/>
    <col min="32" max="32" width="43.453125" customWidth="1"/>
    <col min="33" max="33" width="31.453125" bestFit="1" customWidth="1"/>
    <col min="34" max="34" width="38" bestFit="1" customWidth="1"/>
    <col min="35" max="35" width="19.7265625" bestFit="1" customWidth="1"/>
    <col min="36" max="36" width="35.26953125" bestFit="1" customWidth="1"/>
    <col min="37" max="37" width="60.453125" bestFit="1" customWidth="1"/>
    <col min="38" max="38" width="54.81640625" bestFit="1" customWidth="1"/>
    <col min="39" max="39" width="40.1796875" customWidth="1"/>
    <col min="40" max="40" width="14.7265625" customWidth="1"/>
    <col min="41" max="41" width="10.81640625" bestFit="1" customWidth="1"/>
    <col min="42" max="42" width="23.26953125" bestFit="1" customWidth="1"/>
    <col min="43" max="43" width="17.26953125" customWidth="1"/>
    <col min="44" max="44" width="34.1796875" bestFit="1" customWidth="1"/>
    <col min="45" max="45" width="27" customWidth="1"/>
    <col min="46" max="46" width="14.26953125" customWidth="1"/>
    <col min="47" max="47" width="39.1796875" bestFit="1" customWidth="1"/>
    <col min="48" max="48" width="36.1796875" bestFit="1" customWidth="1"/>
    <col min="49" max="49" width="26.54296875" bestFit="1" customWidth="1"/>
    <col min="50" max="50" width="36.26953125" customWidth="1"/>
    <col min="51" max="51" width="46.1796875" bestFit="1" customWidth="1"/>
    <col min="52" max="52" width="23.453125" bestFit="1" customWidth="1"/>
    <col min="53" max="53" width="13.26953125" customWidth="1"/>
    <col min="54" max="54" width="24.26953125" customWidth="1"/>
    <col min="55" max="55" width="34.81640625" bestFit="1" customWidth="1"/>
    <col min="56" max="56" width="39.453125" bestFit="1" customWidth="1"/>
    <col min="57" max="57" width="49.453125" bestFit="1" customWidth="1"/>
    <col min="58" max="58" width="30.81640625" customWidth="1"/>
    <col min="59" max="59" width="26.1796875" customWidth="1"/>
    <col min="60" max="60" width="20.54296875" bestFit="1" customWidth="1"/>
    <col min="61" max="61" width="17.453125" bestFit="1" customWidth="1"/>
    <col min="62" max="62" width="23.453125" bestFit="1" customWidth="1"/>
    <col min="63" max="63" width="18.54296875" bestFit="1" customWidth="1"/>
    <col min="64" max="64" width="19.1796875" customWidth="1"/>
    <col min="65" max="65" width="43.1796875" customWidth="1"/>
    <col min="66" max="66" width="29.453125" customWidth="1"/>
    <col min="67" max="67" width="75.81640625" bestFit="1" customWidth="1"/>
    <col min="68" max="68" width="24.1796875" bestFit="1" customWidth="1"/>
    <col min="69" max="69" width="22.81640625" customWidth="1"/>
    <col min="70" max="70" width="18.1796875" customWidth="1"/>
    <col min="71" max="71" width="18.1796875" bestFit="1" customWidth="1"/>
    <col min="72" max="72" width="27.26953125" customWidth="1"/>
    <col min="73" max="73" width="22.81640625" customWidth="1"/>
    <col min="74" max="74" width="52.81640625" customWidth="1"/>
    <col min="75" max="75" width="19" customWidth="1"/>
    <col min="76" max="76" width="23.453125" customWidth="1"/>
    <col min="77" max="77" width="26.1796875" customWidth="1"/>
    <col min="78" max="78" width="45.26953125" customWidth="1"/>
    <col min="79" max="79" width="16.81640625" customWidth="1"/>
    <col min="80" max="80" width="17.7265625" customWidth="1"/>
    <col min="81" max="81" width="18.453125" bestFit="1" customWidth="1"/>
    <col min="82" max="82" width="21" customWidth="1"/>
    <col min="83" max="83" width="45.81640625" bestFit="1" customWidth="1"/>
    <col min="84" max="84" width="31.81640625" bestFit="1" customWidth="1"/>
    <col min="85" max="85" width="19.453125" customWidth="1"/>
    <col min="86" max="86" width="24.81640625" customWidth="1"/>
    <col min="87" max="87" width="36.54296875" bestFit="1" customWidth="1"/>
    <col min="88" max="88" width="21.81640625" bestFit="1" customWidth="1"/>
    <col min="89" max="89" width="10.54296875" bestFit="1" customWidth="1"/>
    <col min="90" max="90" width="27.81640625" bestFit="1" customWidth="1"/>
    <col min="91" max="91" width="44.54296875" bestFit="1" customWidth="1"/>
    <col min="92" max="92" width="24.453125" bestFit="1" customWidth="1"/>
    <col min="93" max="93" width="24.54296875" bestFit="1" customWidth="1"/>
    <col min="94" max="94" width="19.81640625" bestFit="1" customWidth="1"/>
    <col min="95" max="95" width="21.1796875" bestFit="1" customWidth="1"/>
    <col min="96" max="96" width="27.453125" bestFit="1" customWidth="1"/>
    <col min="97" max="97" width="36.81640625" bestFit="1" customWidth="1"/>
    <col min="98" max="98" width="20.1796875" customWidth="1"/>
    <col min="99" max="99" width="37.1796875" customWidth="1"/>
    <col min="100" max="100" width="23.1796875" bestFit="1" customWidth="1"/>
    <col min="101" max="101" width="15.54296875" bestFit="1" customWidth="1"/>
    <col min="102" max="102" width="25.7265625" customWidth="1"/>
    <col min="103" max="103" width="49.54296875" customWidth="1"/>
    <col min="104" max="104" width="31.26953125" customWidth="1"/>
    <col min="105" max="105" width="62.453125" customWidth="1"/>
    <col min="106" max="106" width="42.1796875" customWidth="1"/>
    <col min="107" max="107" width="23.54296875" customWidth="1"/>
    <col min="108" max="108" width="83.26953125" customWidth="1"/>
    <col min="109" max="109" width="19.453125" customWidth="1"/>
    <col min="110" max="110" width="49.26953125" customWidth="1"/>
    <col min="111" max="111" width="17.81640625" customWidth="1"/>
    <col min="112" max="112" width="23.26953125" customWidth="1"/>
    <col min="113" max="113" width="32.26953125" customWidth="1"/>
    <col min="114" max="114" width="29.54296875" bestFit="1" customWidth="1"/>
    <col min="115" max="115" width="28" customWidth="1"/>
  </cols>
  <sheetData>
    <row r="1" spans="1:115" x14ac:dyDescent="0.35">
      <c r="A1" s="24" t="s">
        <v>335</v>
      </c>
      <c r="B1" s="25" t="s">
        <v>822</v>
      </c>
      <c r="D1" s="38" t="s">
        <v>2351</v>
      </c>
      <c r="E1" s="38" t="s">
        <v>336</v>
      </c>
      <c r="F1" s="38" t="s">
        <v>2307</v>
      </c>
      <c r="G1" s="38" t="s">
        <v>2352</v>
      </c>
      <c r="H1" s="38" t="s">
        <v>338</v>
      </c>
      <c r="I1" s="38" t="s">
        <v>2353</v>
      </c>
      <c r="J1" s="38" t="s">
        <v>339</v>
      </c>
      <c r="K1" s="38" t="s">
        <v>340</v>
      </c>
      <c r="L1" s="38" t="s">
        <v>341</v>
      </c>
      <c r="M1" s="38" t="s">
        <v>342</v>
      </c>
      <c r="N1" s="38" t="s">
        <v>2354</v>
      </c>
      <c r="O1" s="38" t="s">
        <v>2355</v>
      </c>
      <c r="P1" s="38" t="s">
        <v>2340</v>
      </c>
      <c r="Q1" s="38" t="s">
        <v>2341</v>
      </c>
      <c r="R1" s="38" t="s">
        <v>2356</v>
      </c>
      <c r="S1" s="38" t="s">
        <v>2342</v>
      </c>
      <c r="T1" s="38" t="s">
        <v>343</v>
      </c>
      <c r="U1" s="38" t="s">
        <v>2357</v>
      </c>
      <c r="V1" s="38" t="s">
        <v>344</v>
      </c>
      <c r="W1" s="38" t="s">
        <v>2358</v>
      </c>
      <c r="X1" s="38" t="s">
        <v>345</v>
      </c>
      <c r="Y1" s="38" t="s">
        <v>346</v>
      </c>
      <c r="Z1" s="38" t="s">
        <v>2344</v>
      </c>
      <c r="AA1" s="38" t="s">
        <v>2345</v>
      </c>
      <c r="AB1" s="38" t="s">
        <v>347</v>
      </c>
      <c r="AC1" s="38" t="s">
        <v>348</v>
      </c>
      <c r="AD1" s="38" t="s">
        <v>2359</v>
      </c>
      <c r="AE1" s="38" t="s">
        <v>350</v>
      </c>
      <c r="AF1" s="38" t="s">
        <v>2347</v>
      </c>
      <c r="AG1" s="38" t="s">
        <v>2348</v>
      </c>
      <c r="AH1" s="38" t="s">
        <v>2309</v>
      </c>
      <c r="AI1" s="38" t="s">
        <v>351</v>
      </c>
      <c r="AJ1" s="38" t="s">
        <v>2350</v>
      </c>
      <c r="AK1" s="38" t="s">
        <v>2360</v>
      </c>
      <c r="AL1" s="38" t="s">
        <v>2361</v>
      </c>
      <c r="AM1" s="38" t="s">
        <v>2362</v>
      </c>
      <c r="AN1" s="38" t="s">
        <v>353</v>
      </c>
      <c r="AO1" s="38" t="s">
        <v>354</v>
      </c>
      <c r="AP1" s="34" t="s">
        <v>2363</v>
      </c>
      <c r="AQ1" s="34" t="s">
        <v>2310</v>
      </c>
      <c r="AR1" s="34" t="s">
        <v>2364</v>
      </c>
      <c r="AS1" s="34" t="s">
        <v>355</v>
      </c>
      <c r="AT1" s="34" t="s">
        <v>356</v>
      </c>
      <c r="AU1" s="34" t="s">
        <v>357</v>
      </c>
      <c r="AV1" s="34" t="s">
        <v>358</v>
      </c>
      <c r="AW1" s="34" t="s">
        <v>359</v>
      </c>
      <c r="AX1" s="34" t="s">
        <v>360</v>
      </c>
      <c r="AY1" s="34" t="s">
        <v>2365</v>
      </c>
      <c r="AZ1" s="34" t="s">
        <v>2366</v>
      </c>
      <c r="BA1" s="34" t="s">
        <v>361</v>
      </c>
      <c r="BB1" s="34" t="s">
        <v>362</v>
      </c>
      <c r="BC1" s="34" t="s">
        <v>2160</v>
      </c>
      <c r="BD1" s="34" t="s">
        <v>2369</v>
      </c>
      <c r="BE1" s="34" t="s">
        <v>2370</v>
      </c>
      <c r="BF1" s="34" t="s">
        <v>2395</v>
      </c>
      <c r="BG1" s="34" t="s">
        <v>2371</v>
      </c>
      <c r="BH1" s="34" t="s">
        <v>366</v>
      </c>
      <c r="BI1" s="34" t="s">
        <v>2372</v>
      </c>
      <c r="BJ1" s="34" t="s">
        <v>2373</v>
      </c>
      <c r="BK1" s="34" t="s">
        <v>367</v>
      </c>
      <c r="BL1" s="34" t="s">
        <v>368</v>
      </c>
      <c r="BM1" s="34" t="s">
        <v>369</v>
      </c>
      <c r="BN1" s="34" t="s">
        <v>370</v>
      </c>
      <c r="BO1" s="34" t="s">
        <v>371</v>
      </c>
      <c r="BP1" s="34" t="s">
        <v>372</v>
      </c>
      <c r="BQ1" s="34" t="s">
        <v>373</v>
      </c>
      <c r="BR1" s="34" t="s">
        <v>374</v>
      </c>
      <c r="BS1" s="34" t="s">
        <v>2313</v>
      </c>
      <c r="BT1" s="34" t="s">
        <v>375</v>
      </c>
      <c r="BU1" s="34" t="s">
        <v>376</v>
      </c>
      <c r="BV1" s="34" t="s">
        <v>2367</v>
      </c>
      <c r="BW1" s="34" t="s">
        <v>377</v>
      </c>
      <c r="BX1" s="34" t="s">
        <v>378</v>
      </c>
      <c r="BY1" s="34" t="s">
        <v>379</v>
      </c>
      <c r="BZ1" s="34" t="s">
        <v>2368</v>
      </c>
      <c r="CA1" s="34" t="s">
        <v>2317</v>
      </c>
      <c r="CB1" s="34" t="s">
        <v>381</v>
      </c>
      <c r="CC1" s="34" t="s">
        <v>382</v>
      </c>
      <c r="CD1" s="34" t="s">
        <v>2329</v>
      </c>
      <c r="CE1" s="34" t="s">
        <v>2392</v>
      </c>
      <c r="CF1" s="34" t="s">
        <v>383</v>
      </c>
      <c r="CG1" s="36" t="s">
        <v>384</v>
      </c>
      <c r="CH1" s="36" t="s">
        <v>2378</v>
      </c>
      <c r="CI1" s="36" t="s">
        <v>2312</v>
      </c>
      <c r="CJ1" s="36" t="s">
        <v>386</v>
      </c>
      <c r="CK1" s="36" t="s">
        <v>387</v>
      </c>
      <c r="CL1" s="36" t="s">
        <v>2379</v>
      </c>
      <c r="CM1" s="36" t="s">
        <v>2380</v>
      </c>
      <c r="CN1" s="36" t="s">
        <v>2381</v>
      </c>
      <c r="CO1" s="36" t="s">
        <v>388</v>
      </c>
      <c r="CP1" s="36" t="s">
        <v>389</v>
      </c>
      <c r="CQ1" s="36" t="s">
        <v>390</v>
      </c>
      <c r="CR1" s="36" t="s">
        <v>391</v>
      </c>
      <c r="CS1" s="36" t="s">
        <v>1361</v>
      </c>
      <c r="CT1" s="36" t="s">
        <v>392</v>
      </c>
      <c r="CU1" s="36" t="s">
        <v>2383</v>
      </c>
      <c r="CV1" s="36" t="s">
        <v>393</v>
      </c>
      <c r="CW1" s="36" t="s">
        <v>394</v>
      </c>
      <c r="CX1" s="36" t="s">
        <v>395</v>
      </c>
      <c r="CY1" s="36" t="s">
        <v>2385</v>
      </c>
      <c r="CZ1" s="36" t="s">
        <v>2387</v>
      </c>
      <c r="DA1" s="36" t="s">
        <v>396</v>
      </c>
      <c r="DB1" s="36" t="s">
        <v>2331</v>
      </c>
      <c r="DC1" s="36" t="s">
        <v>397</v>
      </c>
      <c r="DD1" s="36" t="s">
        <v>2389</v>
      </c>
      <c r="DE1" s="34" t="s">
        <v>2314</v>
      </c>
      <c r="DF1" s="32"/>
      <c r="DG1" s="36" t="s">
        <v>2390</v>
      </c>
      <c r="DH1" s="36" t="s">
        <v>398</v>
      </c>
      <c r="DI1" s="36" t="s">
        <v>399</v>
      </c>
      <c r="DJ1" s="36" t="s">
        <v>2391</v>
      </c>
      <c r="DK1" s="36" t="s">
        <v>400</v>
      </c>
    </row>
    <row r="2" spans="1:115" x14ac:dyDescent="0.35">
      <c r="A2" s="100" t="s">
        <v>2733</v>
      </c>
      <c r="B2" s="26" t="s">
        <v>823</v>
      </c>
      <c r="D2" s="39" t="s">
        <v>401</v>
      </c>
      <c r="E2" s="39" t="s">
        <v>405</v>
      </c>
      <c r="F2" s="39" t="s">
        <v>408</v>
      </c>
      <c r="G2" s="39" t="s">
        <v>337</v>
      </c>
      <c r="H2" s="39" t="s">
        <v>416</v>
      </c>
      <c r="I2" s="39" t="s">
        <v>424</v>
      </c>
      <c r="J2" s="39" t="s">
        <v>426</v>
      </c>
      <c r="K2" s="39" t="s">
        <v>434</v>
      </c>
      <c r="L2" s="39" t="s">
        <v>441</v>
      </c>
      <c r="M2" s="39" t="s">
        <v>447</v>
      </c>
      <c r="N2" s="39" t="s">
        <v>452</v>
      </c>
      <c r="O2" s="39" t="s">
        <v>458</v>
      </c>
      <c r="P2" s="39" t="s">
        <v>462</v>
      </c>
      <c r="Q2" s="39" t="s">
        <v>465</v>
      </c>
      <c r="R2" s="39" t="s">
        <v>469</v>
      </c>
      <c r="S2" s="39" t="s">
        <v>474</v>
      </c>
      <c r="T2" s="39" t="s">
        <v>480</v>
      </c>
      <c r="U2" s="39" t="s">
        <v>488</v>
      </c>
      <c r="V2" s="39" t="s">
        <v>494</v>
      </c>
      <c r="W2" s="39" t="s">
        <v>502</v>
      </c>
      <c r="X2" s="39" t="s">
        <v>345</v>
      </c>
      <c r="Y2" s="39" t="s">
        <v>507</v>
      </c>
      <c r="Z2" s="39" t="s">
        <v>509</v>
      </c>
      <c r="AA2" s="39" t="s">
        <v>514</v>
      </c>
      <c r="AB2" s="39" t="s">
        <v>518</v>
      </c>
      <c r="AC2" s="39" t="s">
        <v>522</v>
      </c>
      <c r="AD2" s="39" t="s">
        <v>528</v>
      </c>
      <c r="AE2" s="39" t="s">
        <v>2346</v>
      </c>
      <c r="AF2" s="39" t="s">
        <v>530</v>
      </c>
      <c r="AG2" s="39" t="s">
        <v>2349</v>
      </c>
      <c r="AH2" s="39" t="s">
        <v>539</v>
      </c>
      <c r="AI2" s="39" t="s">
        <v>351</v>
      </c>
      <c r="AJ2" s="39" t="s">
        <v>549</v>
      </c>
      <c r="AK2" s="39" t="s">
        <v>551</v>
      </c>
      <c r="AL2" s="39" t="s">
        <v>558</v>
      </c>
      <c r="AM2" s="39" t="s">
        <v>563</v>
      </c>
      <c r="AN2" s="39" t="s">
        <v>353</v>
      </c>
      <c r="AO2" s="39" t="s">
        <v>354</v>
      </c>
      <c r="AP2" s="35" t="s">
        <v>566</v>
      </c>
      <c r="AQ2" s="35" t="s">
        <v>568</v>
      </c>
      <c r="AR2" s="35" t="s">
        <v>573</v>
      </c>
      <c r="AS2" s="35" t="s">
        <v>576</v>
      </c>
      <c r="AT2" s="35" t="s">
        <v>356</v>
      </c>
      <c r="AU2" s="35" t="s">
        <v>580</v>
      </c>
      <c r="AV2" s="35" t="s">
        <v>581</v>
      </c>
      <c r="AW2" s="35" t="s">
        <v>582</v>
      </c>
      <c r="AX2" s="35" t="s">
        <v>584</v>
      </c>
      <c r="AY2" s="35" t="s">
        <v>1358</v>
      </c>
      <c r="AZ2" s="35" t="s">
        <v>585</v>
      </c>
      <c r="BA2" s="35" t="s">
        <v>587</v>
      </c>
      <c r="BB2" s="35" t="s">
        <v>590</v>
      </c>
      <c r="BC2" s="35" t="s">
        <v>595</v>
      </c>
      <c r="BD2" s="35" t="s">
        <v>605</v>
      </c>
      <c r="BE2" s="35" t="s">
        <v>606</v>
      </c>
      <c r="BF2" s="35" t="s">
        <v>365</v>
      </c>
      <c r="BG2" s="35" t="s">
        <v>607</v>
      </c>
      <c r="BH2" s="35" t="s">
        <v>366</v>
      </c>
      <c r="BI2" s="35" t="s">
        <v>609</v>
      </c>
      <c r="BJ2" s="35" t="s">
        <v>611</v>
      </c>
      <c r="BK2" s="35" t="s">
        <v>619</v>
      </c>
      <c r="BL2" s="35" t="s">
        <v>627</v>
      </c>
      <c r="BM2" s="35" t="s">
        <v>2374</v>
      </c>
      <c r="BN2" s="35" t="s">
        <v>628</v>
      </c>
      <c r="BO2" s="35" t="s">
        <v>634</v>
      </c>
      <c r="BP2" s="35" t="s">
        <v>641</v>
      </c>
      <c r="BQ2" s="35" t="s">
        <v>648</v>
      </c>
      <c r="BR2" s="35" t="s">
        <v>374</v>
      </c>
      <c r="BS2" s="35" t="s">
        <v>654</v>
      </c>
      <c r="BT2" s="35" t="s">
        <v>375</v>
      </c>
      <c r="BU2" s="35" t="s">
        <v>376</v>
      </c>
      <c r="BV2" s="35" t="s">
        <v>657</v>
      </c>
      <c r="BW2" s="35" t="s">
        <v>377</v>
      </c>
      <c r="BX2" s="35" t="s">
        <v>660</v>
      </c>
      <c r="BY2" s="35" t="s">
        <v>661</v>
      </c>
      <c r="BZ2" s="35" t="s">
        <v>909</v>
      </c>
      <c r="CA2" s="35" t="s">
        <v>2317</v>
      </c>
      <c r="CB2" s="35" t="s">
        <v>381</v>
      </c>
      <c r="CC2" s="35" t="s">
        <v>382</v>
      </c>
      <c r="CD2" s="35" t="s">
        <v>2329</v>
      </c>
      <c r="CE2" s="35" t="s">
        <v>664</v>
      </c>
      <c r="CF2" s="35" t="s">
        <v>667</v>
      </c>
      <c r="CG2" s="37" t="s">
        <v>668</v>
      </c>
      <c r="CH2" s="37" t="s">
        <v>675</v>
      </c>
      <c r="CI2" s="37" t="s">
        <v>677</v>
      </c>
      <c r="CJ2" s="37" t="s">
        <v>684</v>
      </c>
      <c r="CK2" s="37" t="s">
        <v>692</v>
      </c>
      <c r="CL2" s="37" t="s">
        <v>698</v>
      </c>
      <c r="CM2" s="37" t="s">
        <v>700</v>
      </c>
      <c r="CN2" s="37" t="s">
        <v>702</v>
      </c>
      <c r="CO2" s="37" t="s">
        <v>704</v>
      </c>
      <c r="CP2" s="37" t="s">
        <v>709</v>
      </c>
      <c r="CQ2" s="37" t="s">
        <v>713</v>
      </c>
      <c r="CR2" s="37" t="s">
        <v>718</v>
      </c>
      <c r="CS2" s="37" t="s">
        <v>725</v>
      </c>
      <c r="CT2" s="37" t="s">
        <v>729</v>
      </c>
      <c r="CU2" s="37" t="s">
        <v>2730</v>
      </c>
      <c r="CV2" s="37" t="s">
        <v>732</v>
      </c>
      <c r="CW2" s="37" t="s">
        <v>740</v>
      </c>
      <c r="CX2" s="37" t="s">
        <v>2384</v>
      </c>
      <c r="CY2" s="37" t="s">
        <v>753</v>
      </c>
      <c r="CZ2" s="37" t="s">
        <v>755</v>
      </c>
      <c r="DA2" s="37" t="s">
        <v>764</v>
      </c>
      <c r="DB2" s="37" t="s">
        <v>774</v>
      </c>
      <c r="DC2" s="37" t="s">
        <v>775</v>
      </c>
      <c r="DD2" s="37" t="s">
        <v>782</v>
      </c>
      <c r="DE2" s="35" t="s">
        <v>2314</v>
      </c>
      <c r="DF2" s="32"/>
      <c r="DG2" s="37" t="s">
        <v>792</v>
      </c>
      <c r="DH2" s="37" t="s">
        <v>794</v>
      </c>
      <c r="DI2" s="37" t="s">
        <v>802</v>
      </c>
      <c r="DJ2" s="37" t="s">
        <v>819</v>
      </c>
      <c r="DK2" s="37" t="s">
        <v>821</v>
      </c>
    </row>
    <row r="3" spans="1:115" x14ac:dyDescent="0.35">
      <c r="A3" s="101" t="s">
        <v>391</v>
      </c>
      <c r="B3" s="27" t="s">
        <v>824</v>
      </c>
      <c r="D3" s="39" t="s">
        <v>402</v>
      </c>
      <c r="E3" s="39" t="s">
        <v>406</v>
      </c>
      <c r="F3" s="39" t="s">
        <v>409</v>
      </c>
      <c r="H3" s="39" t="s">
        <v>417</v>
      </c>
      <c r="I3" s="39" t="s">
        <v>425</v>
      </c>
      <c r="J3" s="39" t="s">
        <v>427</v>
      </c>
      <c r="K3" s="39" t="s">
        <v>435</v>
      </c>
      <c r="L3" s="39" t="s">
        <v>442</v>
      </c>
      <c r="M3" s="39" t="s">
        <v>448</v>
      </c>
      <c r="N3" s="39" t="s">
        <v>453</v>
      </c>
      <c r="O3" s="39" t="s">
        <v>459</v>
      </c>
      <c r="P3" s="39" t="s">
        <v>463</v>
      </c>
      <c r="Q3" s="39" t="s">
        <v>466</v>
      </c>
      <c r="R3" s="39" t="s">
        <v>470</v>
      </c>
      <c r="S3" s="39" t="s">
        <v>475</v>
      </c>
      <c r="T3" s="39" t="s">
        <v>481</v>
      </c>
      <c r="U3" s="39" t="s">
        <v>489</v>
      </c>
      <c r="V3" s="39" t="s">
        <v>495</v>
      </c>
      <c r="W3" s="39" t="s">
        <v>503</v>
      </c>
      <c r="Y3" s="39" t="s">
        <v>508</v>
      </c>
      <c r="Z3" s="39" t="s">
        <v>510</v>
      </c>
      <c r="AA3" s="39" t="s">
        <v>515</v>
      </c>
      <c r="AB3" s="39" t="s">
        <v>519</v>
      </c>
      <c r="AC3" s="39" t="s">
        <v>523</v>
      </c>
      <c r="AD3" s="39" t="s">
        <v>529</v>
      </c>
      <c r="AF3" s="39" t="s">
        <v>531</v>
      </c>
      <c r="AH3" s="39" t="s">
        <v>540</v>
      </c>
      <c r="AJ3" s="39" t="s">
        <v>550</v>
      </c>
      <c r="AK3" s="39" t="s">
        <v>552</v>
      </c>
      <c r="AL3" s="39" t="s">
        <v>559</v>
      </c>
      <c r="AM3" s="39" t="s">
        <v>564</v>
      </c>
      <c r="AP3" s="35" t="s">
        <v>567</v>
      </c>
      <c r="AQ3" s="35" t="s">
        <v>569</v>
      </c>
      <c r="AR3" s="35" t="s">
        <v>574</v>
      </c>
      <c r="AS3" s="35" t="s">
        <v>577</v>
      </c>
      <c r="AW3" s="35" t="s">
        <v>583</v>
      </c>
      <c r="AZ3" s="35" t="s">
        <v>586</v>
      </c>
      <c r="BA3" s="35" t="s">
        <v>361</v>
      </c>
      <c r="BB3" s="35" t="s">
        <v>591</v>
      </c>
      <c r="BC3" s="35" t="s">
        <v>596</v>
      </c>
      <c r="BF3" s="35" t="s">
        <v>790</v>
      </c>
      <c r="BG3" s="35" t="s">
        <v>608</v>
      </c>
      <c r="BH3" s="30"/>
      <c r="BI3" s="35" t="s">
        <v>610</v>
      </c>
      <c r="BJ3" s="35" t="s">
        <v>612</v>
      </c>
      <c r="BK3" s="35" t="s">
        <v>2375</v>
      </c>
      <c r="BL3" s="35" t="s">
        <v>622</v>
      </c>
      <c r="BM3" s="30"/>
      <c r="BN3" s="35" t="s">
        <v>629</v>
      </c>
      <c r="BO3" s="35" t="s">
        <v>635</v>
      </c>
      <c r="BP3" s="35" t="s">
        <v>642</v>
      </c>
      <c r="BQ3" s="35" t="s">
        <v>649</v>
      </c>
      <c r="BS3" s="35" t="s">
        <v>655</v>
      </c>
      <c r="BV3" s="35" t="s">
        <v>658</v>
      </c>
      <c r="BW3" s="30"/>
      <c r="BX3" s="30"/>
      <c r="BY3" s="30"/>
      <c r="BZ3" s="35" t="s">
        <v>662</v>
      </c>
      <c r="CE3" s="35" t="s">
        <v>665</v>
      </c>
      <c r="CG3" s="37" t="s">
        <v>669</v>
      </c>
      <c r="CH3" s="37" t="s">
        <v>676</v>
      </c>
      <c r="CI3" s="37" t="s">
        <v>678</v>
      </c>
      <c r="CJ3" s="37" t="s">
        <v>685</v>
      </c>
      <c r="CK3" s="37" t="s">
        <v>693</v>
      </c>
      <c r="CL3" s="37" t="s">
        <v>699</v>
      </c>
      <c r="CM3" s="37" t="s">
        <v>701</v>
      </c>
      <c r="CN3" s="37" t="s">
        <v>703</v>
      </c>
      <c r="CO3" s="37" t="s">
        <v>705</v>
      </c>
      <c r="CP3" s="37" t="s">
        <v>710</v>
      </c>
      <c r="CQ3" s="37" t="s">
        <v>714</v>
      </c>
      <c r="CR3" s="37" t="s">
        <v>719</v>
      </c>
      <c r="CS3" s="37" t="s">
        <v>726</v>
      </c>
      <c r="CT3" s="31"/>
      <c r="CV3" s="37" t="s">
        <v>733</v>
      </c>
      <c r="CW3" s="37" t="s">
        <v>741</v>
      </c>
      <c r="CX3" s="37" t="s">
        <v>395</v>
      </c>
      <c r="CY3" s="37" t="s">
        <v>2386</v>
      </c>
      <c r="CZ3" s="37" t="s">
        <v>756</v>
      </c>
      <c r="DA3" s="37" t="s">
        <v>765</v>
      </c>
      <c r="DB3" s="37" t="s">
        <v>786</v>
      </c>
      <c r="DC3" s="37" t="s">
        <v>776</v>
      </c>
      <c r="DD3" s="37" t="s">
        <v>783</v>
      </c>
      <c r="DF3" s="32"/>
      <c r="DG3" s="37" t="s">
        <v>793</v>
      </c>
      <c r="DH3" s="37" t="s">
        <v>795</v>
      </c>
      <c r="DI3" s="37" t="s">
        <v>803</v>
      </c>
      <c r="DJ3" s="37" t="s">
        <v>820</v>
      </c>
      <c r="DK3" s="37" t="s">
        <v>789</v>
      </c>
    </row>
    <row r="4" spans="1:115" x14ac:dyDescent="0.35">
      <c r="A4" s="100" t="s">
        <v>1361</v>
      </c>
      <c r="B4" s="26" t="s">
        <v>826</v>
      </c>
      <c r="D4" s="39" t="s">
        <v>403</v>
      </c>
      <c r="E4" s="39" t="s">
        <v>407</v>
      </c>
      <c r="F4" s="39" t="s">
        <v>410</v>
      </c>
      <c r="H4" s="39" t="s">
        <v>418</v>
      </c>
      <c r="I4" s="29"/>
      <c r="J4" s="39" t="s">
        <v>428</v>
      </c>
      <c r="K4" s="39" t="s">
        <v>436</v>
      </c>
      <c r="L4" s="39" t="s">
        <v>443</v>
      </c>
      <c r="M4" s="39" t="s">
        <v>449</v>
      </c>
      <c r="N4" s="39" t="s">
        <v>454</v>
      </c>
      <c r="O4" s="39" t="s">
        <v>460</v>
      </c>
      <c r="P4" s="39" t="s">
        <v>464</v>
      </c>
      <c r="Q4" s="39" t="s">
        <v>467</v>
      </c>
      <c r="R4" s="39" t="s">
        <v>471</v>
      </c>
      <c r="S4" s="39" t="s">
        <v>476</v>
      </c>
      <c r="T4" s="39" t="s">
        <v>482</v>
      </c>
      <c r="U4" s="39" t="s">
        <v>490</v>
      </c>
      <c r="V4" s="39" t="s">
        <v>496</v>
      </c>
      <c r="W4" s="39" t="s">
        <v>504</v>
      </c>
      <c r="Z4" s="39" t="s">
        <v>511</v>
      </c>
      <c r="AA4" s="39" t="s">
        <v>516</v>
      </c>
      <c r="AB4" s="39" t="s">
        <v>520</v>
      </c>
      <c r="AC4" s="39" t="s">
        <v>525</v>
      </c>
      <c r="AF4" s="39" t="s">
        <v>532</v>
      </c>
      <c r="AH4" s="39" t="s">
        <v>533</v>
      </c>
      <c r="AK4" s="39" t="s">
        <v>58</v>
      </c>
      <c r="AL4" s="39" t="s">
        <v>560</v>
      </c>
      <c r="AM4" s="39" t="s">
        <v>565</v>
      </c>
      <c r="AQ4" s="35" t="s">
        <v>570</v>
      </c>
      <c r="AR4" s="35" t="s">
        <v>575</v>
      </c>
      <c r="AS4" s="35" t="s">
        <v>578</v>
      </c>
      <c r="BA4" s="35" t="s">
        <v>524</v>
      </c>
      <c r="BB4" s="35" t="s">
        <v>592</v>
      </c>
      <c r="BC4" s="35" t="s">
        <v>597</v>
      </c>
      <c r="BF4" s="35" t="s">
        <v>791</v>
      </c>
      <c r="BJ4" s="35" t="s">
        <v>616</v>
      </c>
      <c r="BK4" s="35" t="s">
        <v>621</v>
      </c>
      <c r="BL4" s="35" t="s">
        <v>623</v>
      </c>
      <c r="BM4" s="30"/>
      <c r="BN4" s="35" t="s">
        <v>2376</v>
      </c>
      <c r="BO4" s="35" t="s">
        <v>636</v>
      </c>
      <c r="BP4" s="35" t="s">
        <v>643</v>
      </c>
      <c r="BQ4" s="35" t="s">
        <v>650</v>
      </c>
      <c r="BV4" s="35" t="s">
        <v>659</v>
      </c>
      <c r="BW4" s="30"/>
      <c r="BX4" s="30"/>
      <c r="BY4" s="30"/>
      <c r="BZ4" s="35" t="s">
        <v>908</v>
      </c>
      <c r="CE4" s="35" t="s">
        <v>666</v>
      </c>
      <c r="CG4" s="37" t="s">
        <v>670</v>
      </c>
      <c r="CI4" s="37" t="s">
        <v>679</v>
      </c>
      <c r="CJ4" s="37" t="s">
        <v>686</v>
      </c>
      <c r="CK4" s="37" t="s">
        <v>694</v>
      </c>
      <c r="CO4" s="37" t="s">
        <v>706</v>
      </c>
      <c r="CP4" s="37" t="s">
        <v>711</v>
      </c>
      <c r="CQ4" s="37" t="s">
        <v>715</v>
      </c>
      <c r="CR4" s="37" t="s">
        <v>720</v>
      </c>
      <c r="CS4" s="37" t="s">
        <v>727</v>
      </c>
      <c r="CV4" s="37" t="s">
        <v>734</v>
      </c>
      <c r="CW4" s="37" t="s">
        <v>742</v>
      </c>
      <c r="CX4" s="37" t="s">
        <v>752</v>
      </c>
      <c r="CY4" s="37" t="s">
        <v>754</v>
      </c>
      <c r="CZ4" s="37" t="s">
        <v>757</v>
      </c>
      <c r="DA4" s="37" t="s">
        <v>766</v>
      </c>
      <c r="DB4" s="37" t="s">
        <v>787</v>
      </c>
      <c r="DC4" s="37" t="s">
        <v>777</v>
      </c>
      <c r="DD4" s="37" t="s">
        <v>784</v>
      </c>
      <c r="DH4" s="37" t="s">
        <v>796</v>
      </c>
      <c r="DI4" s="37" t="s">
        <v>804</v>
      </c>
    </row>
    <row r="5" spans="1:115" x14ac:dyDescent="0.35">
      <c r="A5" s="101" t="s">
        <v>2734</v>
      </c>
      <c r="B5" s="27" t="s">
        <v>832</v>
      </c>
      <c r="D5" s="39" t="s">
        <v>404</v>
      </c>
      <c r="F5" s="39" t="s">
        <v>411</v>
      </c>
      <c r="H5" s="39" t="s">
        <v>419</v>
      </c>
      <c r="I5" s="29"/>
      <c r="J5" s="39" t="s">
        <v>429</v>
      </c>
      <c r="K5" s="39" t="s">
        <v>437</v>
      </c>
      <c r="L5" s="39" t="s">
        <v>444</v>
      </c>
      <c r="M5" s="39" t="s">
        <v>450</v>
      </c>
      <c r="N5" s="39" t="s">
        <v>455</v>
      </c>
      <c r="O5" s="39" t="s">
        <v>461</v>
      </c>
      <c r="Q5" s="39" t="s">
        <v>468</v>
      </c>
      <c r="R5" s="39" t="s">
        <v>472</v>
      </c>
      <c r="S5" s="39" t="s">
        <v>477</v>
      </c>
      <c r="T5" s="39" t="s">
        <v>483</v>
      </c>
      <c r="U5" s="39" t="s">
        <v>491</v>
      </c>
      <c r="V5" s="39" t="s">
        <v>497</v>
      </c>
      <c r="W5" s="39" t="s">
        <v>505</v>
      </c>
      <c r="Z5" s="39" t="s">
        <v>512</v>
      </c>
      <c r="AA5" s="39" t="s">
        <v>517</v>
      </c>
      <c r="AB5" s="39" t="s">
        <v>521</v>
      </c>
      <c r="AC5" s="39" t="s">
        <v>527</v>
      </c>
      <c r="AH5" s="39" t="s">
        <v>541</v>
      </c>
      <c r="AK5" s="39" t="s">
        <v>553</v>
      </c>
      <c r="AL5" s="39" t="s">
        <v>561</v>
      </c>
      <c r="AQ5" s="35" t="s">
        <v>571</v>
      </c>
      <c r="AS5" s="35" t="s">
        <v>579</v>
      </c>
      <c r="BA5" s="35" t="s">
        <v>526</v>
      </c>
      <c r="BB5" s="35" t="s">
        <v>593</v>
      </c>
      <c r="BC5" s="35" t="s">
        <v>598</v>
      </c>
      <c r="BJ5" s="35" t="s">
        <v>613</v>
      </c>
      <c r="BK5" s="30"/>
      <c r="BL5" s="35" t="s">
        <v>624</v>
      </c>
      <c r="BM5" s="30"/>
      <c r="BN5" s="35" t="s">
        <v>2396</v>
      </c>
      <c r="BO5" s="35" t="s">
        <v>637</v>
      </c>
      <c r="BP5" s="35" t="s">
        <v>644</v>
      </c>
      <c r="BQ5" s="35" t="s">
        <v>651</v>
      </c>
      <c r="CG5" s="37" t="s">
        <v>671</v>
      </c>
      <c r="CI5" s="37" t="s">
        <v>680</v>
      </c>
      <c r="CJ5" s="37" t="s">
        <v>687</v>
      </c>
      <c r="CK5" s="37" t="s">
        <v>695</v>
      </c>
      <c r="CO5" s="37" t="s">
        <v>2382</v>
      </c>
      <c r="CP5" s="37" t="s">
        <v>712</v>
      </c>
      <c r="CQ5" s="37" t="s">
        <v>716</v>
      </c>
      <c r="CR5" s="37" t="s">
        <v>721</v>
      </c>
      <c r="CS5" s="37" t="s">
        <v>728</v>
      </c>
      <c r="CV5" s="37" t="s">
        <v>735</v>
      </c>
      <c r="CW5" s="37" t="s">
        <v>743</v>
      </c>
      <c r="CZ5" s="37" t="s">
        <v>758</v>
      </c>
      <c r="DA5" s="37" t="s">
        <v>767</v>
      </c>
      <c r="DC5" s="37" t="s">
        <v>778</v>
      </c>
      <c r="DD5" s="37" t="s">
        <v>785</v>
      </c>
      <c r="DH5" s="37" t="s">
        <v>797</v>
      </c>
      <c r="DI5" s="37" t="s">
        <v>805</v>
      </c>
    </row>
    <row r="6" spans="1:115" x14ac:dyDescent="0.35">
      <c r="A6" s="100" t="s">
        <v>384</v>
      </c>
      <c r="B6" s="26" t="s">
        <v>833</v>
      </c>
      <c r="F6" s="39" t="s">
        <v>412</v>
      </c>
      <c r="H6" s="39" t="s">
        <v>420</v>
      </c>
      <c r="I6" s="29"/>
      <c r="J6" s="39" t="s">
        <v>430</v>
      </c>
      <c r="K6" s="39" t="s">
        <v>438</v>
      </c>
      <c r="L6" s="39" t="s">
        <v>445</v>
      </c>
      <c r="M6" s="39" t="s">
        <v>451</v>
      </c>
      <c r="N6" s="39" t="s">
        <v>456</v>
      </c>
      <c r="R6" s="39" t="s">
        <v>473</v>
      </c>
      <c r="S6" s="39" t="s">
        <v>478</v>
      </c>
      <c r="T6" s="39" t="s">
        <v>484</v>
      </c>
      <c r="U6" s="39" t="s">
        <v>492</v>
      </c>
      <c r="V6" s="39" t="s">
        <v>498</v>
      </c>
      <c r="W6" s="39" t="s">
        <v>506</v>
      </c>
      <c r="Z6" s="39" t="s">
        <v>513</v>
      </c>
      <c r="AC6" s="29"/>
      <c r="AH6" s="39" t="s">
        <v>542</v>
      </c>
      <c r="AK6" s="39" t="s">
        <v>554</v>
      </c>
      <c r="AL6" s="39" t="s">
        <v>562</v>
      </c>
      <c r="AQ6" s="35" t="s">
        <v>572</v>
      </c>
      <c r="BA6" s="35" t="s">
        <v>588</v>
      </c>
      <c r="BB6" s="35" t="s">
        <v>594</v>
      </c>
      <c r="BC6" s="35" t="s">
        <v>599</v>
      </c>
      <c r="BJ6" s="35" t="s">
        <v>614</v>
      </c>
      <c r="BK6" s="30"/>
      <c r="BL6" s="35" t="s">
        <v>625</v>
      </c>
      <c r="BM6" s="30"/>
      <c r="BN6" s="35" t="s">
        <v>630</v>
      </c>
      <c r="BO6" s="35" t="s">
        <v>638</v>
      </c>
      <c r="BP6" s="35" t="s">
        <v>645</v>
      </c>
      <c r="BQ6" s="35" t="s">
        <v>652</v>
      </c>
      <c r="CG6" s="37" t="s">
        <v>672</v>
      </c>
      <c r="CI6" s="37" t="s">
        <v>681</v>
      </c>
      <c r="CJ6" s="37" t="s">
        <v>688</v>
      </c>
      <c r="CK6" s="37" t="s">
        <v>696</v>
      </c>
      <c r="CO6" s="37" t="s">
        <v>707</v>
      </c>
      <c r="CP6" s="31"/>
      <c r="CQ6" s="37" t="s">
        <v>717</v>
      </c>
      <c r="CR6" s="37" t="s">
        <v>722</v>
      </c>
      <c r="CV6" s="37" t="s">
        <v>736</v>
      </c>
      <c r="CW6" s="37" t="s">
        <v>744</v>
      </c>
      <c r="CZ6" s="37" t="s">
        <v>759</v>
      </c>
      <c r="DA6" s="37" t="s">
        <v>768</v>
      </c>
      <c r="DC6" s="37" t="s">
        <v>779</v>
      </c>
      <c r="DH6" s="37" t="s">
        <v>798</v>
      </c>
      <c r="DI6" s="37" t="s">
        <v>806</v>
      </c>
    </row>
    <row r="7" spans="1:115" x14ac:dyDescent="0.35">
      <c r="A7" s="101" t="s">
        <v>2735</v>
      </c>
      <c r="B7" s="27" t="s">
        <v>835</v>
      </c>
      <c r="F7" s="39" t="s">
        <v>413</v>
      </c>
      <c r="H7" s="39" t="s">
        <v>421</v>
      </c>
      <c r="I7" s="29"/>
      <c r="J7" s="39" t="s">
        <v>431</v>
      </c>
      <c r="K7" s="39" t="s">
        <v>439</v>
      </c>
      <c r="L7" s="39" t="s">
        <v>446</v>
      </c>
      <c r="N7" s="39" t="s">
        <v>457</v>
      </c>
      <c r="S7" s="39" t="s">
        <v>479</v>
      </c>
      <c r="T7" s="39" t="s">
        <v>2343</v>
      </c>
      <c r="U7" s="39" t="s">
        <v>493</v>
      </c>
      <c r="V7" s="39" t="s">
        <v>499</v>
      </c>
      <c r="AH7" s="39" t="s">
        <v>534</v>
      </c>
      <c r="AK7" s="39" t="s">
        <v>555</v>
      </c>
      <c r="AL7" s="39" t="s">
        <v>556</v>
      </c>
      <c r="BA7" s="35" t="s">
        <v>589</v>
      </c>
      <c r="BC7" s="35" t="s">
        <v>600</v>
      </c>
      <c r="BJ7" s="35" t="s">
        <v>615</v>
      </c>
      <c r="BK7" s="30"/>
      <c r="BL7" s="35" t="s">
        <v>626</v>
      </c>
      <c r="BM7" s="30"/>
      <c r="BN7" s="35" t="s">
        <v>631</v>
      </c>
      <c r="BO7" s="35" t="s">
        <v>639</v>
      </c>
      <c r="BP7" s="35" t="s">
        <v>646</v>
      </c>
      <c r="BQ7" s="35" t="s">
        <v>653</v>
      </c>
      <c r="CG7" s="37" t="s">
        <v>673</v>
      </c>
      <c r="CI7" s="37" t="s">
        <v>682</v>
      </c>
      <c r="CJ7" s="37" t="s">
        <v>689</v>
      </c>
      <c r="CK7" s="37" t="s">
        <v>697</v>
      </c>
      <c r="CO7" s="37" t="s">
        <v>708</v>
      </c>
      <c r="CR7" s="37" t="s">
        <v>723</v>
      </c>
      <c r="CV7" s="37" t="s">
        <v>737</v>
      </c>
      <c r="CW7" s="37" t="s">
        <v>745</v>
      </c>
      <c r="CZ7" s="37" t="s">
        <v>760</v>
      </c>
      <c r="DA7" s="37" t="s">
        <v>2388</v>
      </c>
      <c r="DC7" s="37" t="s">
        <v>780</v>
      </c>
      <c r="DH7" s="37" t="s">
        <v>799</v>
      </c>
      <c r="DI7" s="37" t="s">
        <v>807</v>
      </c>
    </row>
    <row r="8" spans="1:115" x14ac:dyDescent="0.35">
      <c r="A8" s="100" t="s">
        <v>343</v>
      </c>
      <c r="B8" s="26" t="s">
        <v>827</v>
      </c>
      <c r="F8" s="39" t="s">
        <v>414</v>
      </c>
      <c r="H8" s="39" t="s">
        <v>422</v>
      </c>
      <c r="I8" s="29"/>
      <c r="J8" s="39" t="s">
        <v>432</v>
      </c>
      <c r="K8" s="39" t="s">
        <v>440</v>
      </c>
      <c r="T8" s="39" t="s">
        <v>486</v>
      </c>
      <c r="V8" s="39" t="s">
        <v>500</v>
      </c>
      <c r="AH8" s="39" t="s">
        <v>543</v>
      </c>
      <c r="AL8" s="39" t="s">
        <v>557</v>
      </c>
      <c r="BC8" s="35" t="s">
        <v>601</v>
      </c>
      <c r="BJ8" s="35" t="s">
        <v>617</v>
      </c>
      <c r="BN8" s="35" t="s">
        <v>632</v>
      </c>
      <c r="BO8" s="35" t="s">
        <v>640</v>
      </c>
      <c r="BP8" s="35" t="s">
        <v>647</v>
      </c>
      <c r="CG8" s="37" t="s">
        <v>674</v>
      </c>
      <c r="CI8" s="37" t="s">
        <v>683</v>
      </c>
      <c r="CJ8" s="37" t="s">
        <v>690</v>
      </c>
      <c r="CR8" s="37" t="s">
        <v>724</v>
      </c>
      <c r="CV8" s="37" t="s">
        <v>738</v>
      </c>
      <c r="CW8" s="37" t="s">
        <v>746</v>
      </c>
      <c r="CZ8" s="37" t="s">
        <v>761</v>
      </c>
      <c r="DA8" s="37" t="s">
        <v>769</v>
      </c>
      <c r="DC8" s="37" t="s">
        <v>781</v>
      </c>
      <c r="DH8" s="37" t="s">
        <v>800</v>
      </c>
      <c r="DI8" s="37" t="s">
        <v>808</v>
      </c>
    </row>
    <row r="9" spans="1:115" x14ac:dyDescent="0.35">
      <c r="A9" s="101" t="s">
        <v>394</v>
      </c>
      <c r="B9" s="27" t="s">
        <v>825</v>
      </c>
      <c r="F9" s="39" t="s">
        <v>415</v>
      </c>
      <c r="H9" s="39" t="s">
        <v>423</v>
      </c>
      <c r="I9" s="29"/>
      <c r="J9" s="39" t="s">
        <v>433</v>
      </c>
      <c r="T9" s="39" t="s">
        <v>487</v>
      </c>
      <c r="V9" s="39" t="s">
        <v>501</v>
      </c>
      <c r="AH9" s="39" t="s">
        <v>535</v>
      </c>
      <c r="BC9" s="35" t="s">
        <v>602</v>
      </c>
      <c r="BJ9" s="35" t="s">
        <v>618</v>
      </c>
      <c r="BN9" s="35" t="s">
        <v>633</v>
      </c>
      <c r="BO9" s="30"/>
      <c r="BP9" s="35" t="s">
        <v>2377</v>
      </c>
      <c r="CJ9" s="37" t="s">
        <v>691</v>
      </c>
      <c r="CV9" s="37" t="s">
        <v>739</v>
      </c>
      <c r="CW9" s="37" t="s">
        <v>747</v>
      </c>
      <c r="CZ9" s="37" t="s">
        <v>762</v>
      </c>
      <c r="DA9" s="37" t="s">
        <v>770</v>
      </c>
      <c r="DC9" s="37" t="s">
        <v>911</v>
      </c>
      <c r="DH9" s="37" t="s">
        <v>801</v>
      </c>
      <c r="DI9" s="37" t="s">
        <v>809</v>
      </c>
    </row>
    <row r="10" spans="1:115" x14ac:dyDescent="0.35">
      <c r="A10" s="100" t="s">
        <v>2311</v>
      </c>
      <c r="B10" s="26" t="s">
        <v>2322</v>
      </c>
      <c r="AH10" s="39" t="s">
        <v>544</v>
      </c>
      <c r="BC10" s="35" t="s">
        <v>603</v>
      </c>
      <c r="CW10" s="37" t="s">
        <v>2393</v>
      </c>
      <c r="CZ10" s="37" t="s">
        <v>763</v>
      </c>
      <c r="DA10" s="37" t="s">
        <v>771</v>
      </c>
      <c r="DH10" s="37" t="s">
        <v>788</v>
      </c>
      <c r="DI10" s="37" t="s">
        <v>810</v>
      </c>
    </row>
    <row r="11" spans="1:115" x14ac:dyDescent="0.35">
      <c r="A11" s="101" t="s">
        <v>2736</v>
      </c>
      <c r="B11" s="27" t="s">
        <v>836</v>
      </c>
      <c r="AH11" s="39" t="s">
        <v>536</v>
      </c>
      <c r="BC11" s="35" t="s">
        <v>604</v>
      </c>
      <c r="CW11" s="37" t="s">
        <v>749</v>
      </c>
      <c r="DA11" s="37" t="s">
        <v>772</v>
      </c>
      <c r="DI11" s="37" t="s">
        <v>811</v>
      </c>
    </row>
    <row r="12" spans="1:115" x14ac:dyDescent="0.35">
      <c r="A12" s="100" t="s">
        <v>2737</v>
      </c>
      <c r="B12" s="26" t="s">
        <v>857</v>
      </c>
      <c r="AH12" s="39" t="s">
        <v>545</v>
      </c>
      <c r="CW12" s="37" t="s">
        <v>750</v>
      </c>
      <c r="DA12" s="37" t="s">
        <v>773</v>
      </c>
      <c r="DI12" s="37" t="s">
        <v>812</v>
      </c>
    </row>
    <row r="13" spans="1:115" x14ac:dyDescent="0.35">
      <c r="A13" s="101" t="s">
        <v>350</v>
      </c>
      <c r="B13" s="27" t="s">
        <v>350</v>
      </c>
      <c r="AH13" s="39" t="s">
        <v>537</v>
      </c>
      <c r="CW13" s="31"/>
      <c r="DI13" s="37" t="s">
        <v>813</v>
      </c>
    </row>
    <row r="14" spans="1:115" x14ac:dyDescent="0.35">
      <c r="A14" s="100" t="s">
        <v>395</v>
      </c>
      <c r="B14" s="26" t="s">
        <v>395</v>
      </c>
      <c r="D14" s="40" t="s">
        <v>331</v>
      </c>
      <c r="E14" s="40" t="s">
        <v>912</v>
      </c>
      <c r="AH14" s="39" t="s">
        <v>546</v>
      </c>
      <c r="DI14" s="37" t="s">
        <v>814</v>
      </c>
    </row>
    <row r="15" spans="1:115" x14ac:dyDescent="0.35">
      <c r="A15" s="101" t="s">
        <v>2738</v>
      </c>
      <c r="B15" s="27" t="s">
        <v>856</v>
      </c>
      <c r="D15" t="s">
        <v>566</v>
      </c>
      <c r="E15" t="s">
        <v>913</v>
      </c>
      <c r="AH15" s="39" t="s">
        <v>547</v>
      </c>
      <c r="DI15" s="37" t="s">
        <v>815</v>
      </c>
    </row>
    <row r="16" spans="1:115" x14ac:dyDescent="0.35">
      <c r="A16" s="100" t="s">
        <v>584</v>
      </c>
      <c r="B16" s="26" t="s">
        <v>860</v>
      </c>
      <c r="D16" t="s">
        <v>725</v>
      </c>
      <c r="E16" t="s">
        <v>914</v>
      </c>
      <c r="AH16" s="39" t="s">
        <v>548</v>
      </c>
      <c r="DI16" s="37" t="s">
        <v>816</v>
      </c>
    </row>
    <row r="17" spans="1:113" x14ac:dyDescent="0.35">
      <c r="A17" s="101" t="s">
        <v>2739</v>
      </c>
      <c r="B17" s="27" t="s">
        <v>861</v>
      </c>
      <c r="D17" t="s">
        <v>802</v>
      </c>
      <c r="E17" t="s">
        <v>915</v>
      </c>
      <c r="DI17" s="37" t="s">
        <v>817</v>
      </c>
    </row>
    <row r="18" spans="1:113" x14ac:dyDescent="0.35">
      <c r="A18" s="100" t="s">
        <v>2740</v>
      </c>
      <c r="B18" s="26" t="s">
        <v>862</v>
      </c>
      <c r="D18" t="s">
        <v>458</v>
      </c>
      <c r="E18" t="s">
        <v>916</v>
      </c>
      <c r="DI18" s="37" t="s">
        <v>818</v>
      </c>
    </row>
    <row r="19" spans="1:113" x14ac:dyDescent="0.35">
      <c r="A19" s="101" t="s">
        <v>2381</v>
      </c>
      <c r="B19" s="27" t="s">
        <v>828</v>
      </c>
      <c r="D19" t="s">
        <v>582</v>
      </c>
      <c r="E19" t="s">
        <v>917</v>
      </c>
    </row>
    <row r="20" spans="1:113" x14ac:dyDescent="0.35">
      <c r="A20" s="100" t="s">
        <v>2741</v>
      </c>
      <c r="B20" s="26" t="s">
        <v>837</v>
      </c>
      <c r="D20" t="s">
        <v>794</v>
      </c>
      <c r="E20" t="s">
        <v>918</v>
      </c>
      <c r="CU20" s="31"/>
    </row>
    <row r="21" spans="1:113" x14ac:dyDescent="0.35">
      <c r="A21" s="101" t="s">
        <v>345</v>
      </c>
      <c r="B21" s="27" t="s">
        <v>345</v>
      </c>
      <c r="D21" t="s">
        <v>684</v>
      </c>
      <c r="E21" t="s">
        <v>919</v>
      </c>
      <c r="CU21" s="31"/>
    </row>
    <row r="22" spans="1:113" x14ac:dyDescent="0.35">
      <c r="A22" s="100" t="s">
        <v>2742</v>
      </c>
      <c r="B22" s="26" t="s">
        <v>863</v>
      </c>
      <c r="D22" t="s">
        <v>677</v>
      </c>
      <c r="E22" t="s">
        <v>920</v>
      </c>
    </row>
    <row r="23" spans="1:113" x14ac:dyDescent="0.35">
      <c r="A23" s="101" t="s">
        <v>367</v>
      </c>
      <c r="B23" s="27" t="s">
        <v>367</v>
      </c>
      <c r="D23" t="s">
        <v>573</v>
      </c>
      <c r="E23" t="s">
        <v>921</v>
      </c>
    </row>
    <row r="24" spans="1:113" x14ac:dyDescent="0.35">
      <c r="A24" s="100" t="s">
        <v>366</v>
      </c>
      <c r="B24" s="26" t="s">
        <v>829</v>
      </c>
      <c r="D24" t="s">
        <v>634</v>
      </c>
      <c r="E24" t="s">
        <v>922</v>
      </c>
    </row>
    <row r="25" spans="1:113" x14ac:dyDescent="0.35">
      <c r="A25" s="101" t="s">
        <v>363</v>
      </c>
      <c r="B25" s="27" t="s">
        <v>865</v>
      </c>
      <c r="D25" t="s">
        <v>551</v>
      </c>
      <c r="E25" t="s">
        <v>923</v>
      </c>
    </row>
    <row r="26" spans="1:113" x14ac:dyDescent="0.35">
      <c r="A26" s="100" t="s">
        <v>364</v>
      </c>
      <c r="B26" s="26" t="s">
        <v>866</v>
      </c>
      <c r="D26" t="s">
        <v>692</v>
      </c>
      <c r="E26" t="s">
        <v>924</v>
      </c>
    </row>
    <row r="27" spans="1:113" x14ac:dyDescent="0.35">
      <c r="A27" s="101" t="s">
        <v>2743</v>
      </c>
      <c r="B27" s="27" t="s">
        <v>675</v>
      </c>
      <c r="D27" t="s">
        <v>474</v>
      </c>
      <c r="E27" t="s">
        <v>925</v>
      </c>
    </row>
    <row r="28" spans="1:113" x14ac:dyDescent="0.35">
      <c r="A28" s="100" t="s">
        <v>355</v>
      </c>
      <c r="B28" s="26" t="s">
        <v>864</v>
      </c>
      <c r="D28" t="s">
        <v>480</v>
      </c>
      <c r="E28" t="s">
        <v>926</v>
      </c>
    </row>
    <row r="29" spans="1:113" x14ac:dyDescent="0.35">
      <c r="A29" s="101" t="s">
        <v>2366</v>
      </c>
      <c r="B29" s="27" t="s">
        <v>830</v>
      </c>
      <c r="D29" t="s">
        <v>416</v>
      </c>
      <c r="E29" t="s">
        <v>927</v>
      </c>
    </row>
    <row r="30" spans="1:113" x14ac:dyDescent="0.35">
      <c r="A30" s="101" t="s">
        <v>356</v>
      </c>
      <c r="B30" s="27" t="s">
        <v>831</v>
      </c>
      <c r="D30" t="s">
        <v>426</v>
      </c>
      <c r="E30" t="s">
        <v>928</v>
      </c>
    </row>
    <row r="31" spans="1:113" x14ac:dyDescent="0.35">
      <c r="A31" s="100" t="s">
        <v>2394</v>
      </c>
      <c r="B31" s="26" t="s">
        <v>838</v>
      </c>
      <c r="D31" t="s">
        <v>786</v>
      </c>
      <c r="E31" t="s">
        <v>929</v>
      </c>
    </row>
    <row r="32" spans="1:113" x14ac:dyDescent="0.35">
      <c r="A32" s="101" t="s">
        <v>2340</v>
      </c>
      <c r="B32" s="27" t="s">
        <v>462</v>
      </c>
      <c r="D32" t="s">
        <v>481</v>
      </c>
      <c r="E32" t="s">
        <v>930</v>
      </c>
    </row>
    <row r="33" spans="1:5" x14ac:dyDescent="0.35">
      <c r="A33" s="100" t="s">
        <v>2744</v>
      </c>
      <c r="B33" s="26" t="s">
        <v>867</v>
      </c>
      <c r="D33" t="s">
        <v>494</v>
      </c>
      <c r="E33" t="s">
        <v>931</v>
      </c>
    </row>
    <row r="34" spans="1:5" x14ac:dyDescent="0.35">
      <c r="A34" s="101" t="s">
        <v>2745</v>
      </c>
      <c r="B34" s="27" t="s">
        <v>834</v>
      </c>
      <c r="D34" s="7" t="s">
        <v>590</v>
      </c>
      <c r="E34" t="s">
        <v>932</v>
      </c>
    </row>
    <row r="35" spans="1:5" x14ac:dyDescent="0.35">
      <c r="A35" s="100" t="s">
        <v>2746</v>
      </c>
      <c r="B35" s="26" t="s">
        <v>868</v>
      </c>
      <c r="D35" t="s">
        <v>751</v>
      </c>
      <c r="E35" t="s">
        <v>933</v>
      </c>
    </row>
    <row r="36" spans="1:5" x14ac:dyDescent="0.35">
      <c r="A36" s="101" t="s">
        <v>2341</v>
      </c>
      <c r="B36" s="27" t="s">
        <v>869</v>
      </c>
      <c r="D36" t="s">
        <v>539</v>
      </c>
      <c r="E36" t="s">
        <v>934</v>
      </c>
    </row>
    <row r="37" spans="1:5" x14ac:dyDescent="0.35">
      <c r="A37" s="100" t="s">
        <v>361</v>
      </c>
      <c r="B37" s="26" t="s">
        <v>361</v>
      </c>
      <c r="D37" t="s">
        <v>417</v>
      </c>
      <c r="E37" t="s">
        <v>935</v>
      </c>
    </row>
    <row r="38" spans="1:5" x14ac:dyDescent="0.35">
      <c r="A38" s="101" t="s">
        <v>2387</v>
      </c>
      <c r="B38" s="27" t="s">
        <v>839</v>
      </c>
      <c r="D38" t="s">
        <v>803</v>
      </c>
      <c r="E38" t="s">
        <v>936</v>
      </c>
    </row>
    <row r="39" spans="1:5" x14ac:dyDescent="0.35">
      <c r="A39" s="100" t="s">
        <v>374</v>
      </c>
      <c r="B39" s="26" t="s">
        <v>870</v>
      </c>
      <c r="D39" t="s">
        <v>401</v>
      </c>
      <c r="E39" t="s">
        <v>937</v>
      </c>
    </row>
    <row r="40" spans="1:5" x14ac:dyDescent="0.35">
      <c r="A40" s="101" t="s">
        <v>2313</v>
      </c>
      <c r="B40" s="27" t="s">
        <v>2328</v>
      </c>
      <c r="D40" t="s">
        <v>774</v>
      </c>
      <c r="E40" t="s">
        <v>938</v>
      </c>
    </row>
    <row r="41" spans="1:5" x14ac:dyDescent="0.35">
      <c r="A41" s="100" t="s">
        <v>375</v>
      </c>
      <c r="B41" s="26" t="s">
        <v>871</v>
      </c>
      <c r="D41" t="s">
        <v>540</v>
      </c>
      <c r="E41" t="s">
        <v>939</v>
      </c>
    </row>
    <row r="42" spans="1:5" x14ac:dyDescent="0.35">
      <c r="A42" s="101" t="s">
        <v>376</v>
      </c>
      <c r="B42" s="27" t="s">
        <v>872</v>
      </c>
      <c r="D42" t="s">
        <v>641</v>
      </c>
      <c r="E42" t="s">
        <v>940</v>
      </c>
    </row>
    <row r="43" spans="1:5" x14ac:dyDescent="0.35">
      <c r="A43" s="100" t="s">
        <v>2314</v>
      </c>
      <c r="B43" s="26" t="s">
        <v>2315</v>
      </c>
      <c r="D43" t="s">
        <v>619</v>
      </c>
      <c r="E43" t="s">
        <v>941</v>
      </c>
    </row>
    <row r="44" spans="1:5" x14ac:dyDescent="0.35">
      <c r="A44" s="101" t="s">
        <v>2747</v>
      </c>
      <c r="B44" s="27" t="s">
        <v>873</v>
      </c>
      <c r="D44" t="s">
        <v>704</v>
      </c>
      <c r="E44" t="s">
        <v>942</v>
      </c>
    </row>
    <row r="45" spans="1:5" x14ac:dyDescent="0.35">
      <c r="A45" s="100" t="s">
        <v>377</v>
      </c>
      <c r="B45" s="26" t="s">
        <v>858</v>
      </c>
      <c r="D45" t="s">
        <v>718</v>
      </c>
      <c r="E45" t="s">
        <v>943</v>
      </c>
    </row>
    <row r="46" spans="1:5" x14ac:dyDescent="0.35">
      <c r="A46" s="101" t="s">
        <v>378</v>
      </c>
      <c r="B46" s="27" t="s">
        <v>874</v>
      </c>
      <c r="D46" t="s">
        <v>705</v>
      </c>
      <c r="E46" t="s">
        <v>944</v>
      </c>
    </row>
    <row r="47" spans="1:5" x14ac:dyDescent="0.35">
      <c r="A47" s="100" t="s">
        <v>379</v>
      </c>
      <c r="B47" s="26" t="s">
        <v>875</v>
      </c>
      <c r="D47" t="s">
        <v>518</v>
      </c>
      <c r="E47" t="s">
        <v>945</v>
      </c>
    </row>
    <row r="48" spans="1:5" x14ac:dyDescent="0.35">
      <c r="A48" s="101" t="s">
        <v>380</v>
      </c>
      <c r="B48" s="27" t="s">
        <v>876</v>
      </c>
      <c r="D48" t="s">
        <v>452</v>
      </c>
      <c r="E48" t="s">
        <v>946</v>
      </c>
    </row>
    <row r="49" spans="1:5" x14ac:dyDescent="0.35">
      <c r="A49" s="100" t="s">
        <v>381</v>
      </c>
      <c r="B49" s="26" t="s">
        <v>877</v>
      </c>
      <c r="D49" t="s">
        <v>719</v>
      </c>
      <c r="E49" t="s">
        <v>947</v>
      </c>
    </row>
    <row r="50" spans="1:5" x14ac:dyDescent="0.35">
      <c r="A50" s="101" t="s">
        <v>2395</v>
      </c>
      <c r="B50" s="27" t="s">
        <v>365</v>
      </c>
      <c r="D50" t="s">
        <v>740</v>
      </c>
      <c r="E50" t="s">
        <v>948</v>
      </c>
    </row>
    <row r="51" spans="1:5" x14ac:dyDescent="0.35">
      <c r="A51" s="100" t="s">
        <v>2748</v>
      </c>
      <c r="B51" s="26" t="s">
        <v>507</v>
      </c>
      <c r="D51" t="s">
        <v>775</v>
      </c>
      <c r="E51" t="s">
        <v>949</v>
      </c>
    </row>
    <row r="52" spans="1:5" x14ac:dyDescent="0.35">
      <c r="A52" s="101" t="s">
        <v>392</v>
      </c>
      <c r="B52" s="27" t="s">
        <v>840</v>
      </c>
      <c r="D52" t="s">
        <v>795</v>
      </c>
      <c r="E52" t="s">
        <v>950</v>
      </c>
    </row>
    <row r="53" spans="1:5" x14ac:dyDescent="0.35">
      <c r="A53" s="100" t="s">
        <v>2749</v>
      </c>
      <c r="B53" s="26" t="s">
        <v>841</v>
      </c>
      <c r="D53" t="s">
        <v>568</v>
      </c>
      <c r="E53" t="s">
        <v>951</v>
      </c>
    </row>
    <row r="54" spans="1:5" x14ac:dyDescent="0.35">
      <c r="A54" s="101" t="s">
        <v>2390</v>
      </c>
      <c r="B54" s="27" t="s">
        <v>842</v>
      </c>
      <c r="D54" t="s">
        <v>804</v>
      </c>
      <c r="E54" t="s">
        <v>952</v>
      </c>
    </row>
    <row r="55" spans="1:5" x14ac:dyDescent="0.35">
      <c r="A55" s="100" t="s">
        <v>353</v>
      </c>
      <c r="B55" s="26" t="s">
        <v>353</v>
      </c>
      <c r="D55" t="s">
        <v>522</v>
      </c>
      <c r="E55" t="s">
        <v>953</v>
      </c>
    </row>
    <row r="56" spans="1:5" x14ac:dyDescent="0.35">
      <c r="A56" s="101" t="s">
        <v>2309</v>
      </c>
      <c r="B56" s="27" t="s">
        <v>2321</v>
      </c>
      <c r="D56" t="s">
        <v>502</v>
      </c>
      <c r="E56" t="s">
        <v>954</v>
      </c>
    </row>
    <row r="57" spans="1:5" x14ac:dyDescent="0.35">
      <c r="A57" s="100" t="s">
        <v>2750</v>
      </c>
      <c r="B57" s="26" t="s">
        <v>878</v>
      </c>
      <c r="D57" t="s">
        <v>503</v>
      </c>
      <c r="E57" t="s">
        <v>955</v>
      </c>
    </row>
    <row r="58" spans="1:5" x14ac:dyDescent="0.35">
      <c r="A58" s="101" t="s">
        <v>337</v>
      </c>
      <c r="B58" s="27" t="s">
        <v>2323</v>
      </c>
      <c r="D58" t="s">
        <v>741</v>
      </c>
      <c r="E58" t="s">
        <v>956</v>
      </c>
    </row>
    <row r="59" spans="1:5" x14ac:dyDescent="0.35">
      <c r="A59" s="100" t="s">
        <v>351</v>
      </c>
      <c r="B59" s="26" t="s">
        <v>2325</v>
      </c>
      <c r="D59" t="s">
        <v>402</v>
      </c>
      <c r="E59" t="s">
        <v>957</v>
      </c>
    </row>
    <row r="60" spans="1:5" x14ac:dyDescent="0.35">
      <c r="A60" s="101" t="s">
        <v>352</v>
      </c>
      <c r="B60" s="27" t="s">
        <v>879</v>
      </c>
      <c r="D60" t="s">
        <v>755</v>
      </c>
      <c r="E60" t="s">
        <v>958</v>
      </c>
    </row>
    <row r="61" spans="1:5" x14ac:dyDescent="0.35">
      <c r="A61" s="100" t="s">
        <v>368</v>
      </c>
      <c r="B61" s="26" t="s">
        <v>843</v>
      </c>
      <c r="D61" t="s">
        <v>668</v>
      </c>
      <c r="E61" t="s">
        <v>959</v>
      </c>
    </row>
    <row r="62" spans="1:5" x14ac:dyDescent="0.35">
      <c r="A62" s="101" t="s">
        <v>2751</v>
      </c>
      <c r="B62" s="27" t="s">
        <v>844</v>
      </c>
      <c r="D62" t="s">
        <v>2599</v>
      </c>
      <c r="E62" t="s">
        <v>960</v>
      </c>
    </row>
    <row r="63" spans="1:5" x14ac:dyDescent="0.35">
      <c r="A63" s="100" t="s">
        <v>369</v>
      </c>
      <c r="B63" s="26" t="s">
        <v>845</v>
      </c>
      <c r="D63" t="s">
        <v>702</v>
      </c>
      <c r="E63" t="s">
        <v>961</v>
      </c>
    </row>
    <row r="64" spans="1:5" x14ac:dyDescent="0.35">
      <c r="A64" s="101" t="s">
        <v>2752</v>
      </c>
      <c r="B64" s="27" t="s">
        <v>881</v>
      </c>
      <c r="D64" t="s">
        <v>819</v>
      </c>
      <c r="E64" t="s">
        <v>962</v>
      </c>
    </row>
    <row r="65" spans="1:5" x14ac:dyDescent="0.35">
      <c r="A65" s="100" t="s">
        <v>382</v>
      </c>
      <c r="B65" s="26" t="s">
        <v>882</v>
      </c>
      <c r="D65" t="s">
        <v>509</v>
      </c>
      <c r="E65" t="s">
        <v>963</v>
      </c>
    </row>
    <row r="66" spans="1:5" x14ac:dyDescent="0.35">
      <c r="A66" s="101" t="s">
        <v>2753</v>
      </c>
      <c r="B66" s="27" t="s">
        <v>883</v>
      </c>
      <c r="D66" t="s">
        <v>514</v>
      </c>
      <c r="E66" t="s">
        <v>964</v>
      </c>
    </row>
    <row r="67" spans="1:5" x14ac:dyDescent="0.35">
      <c r="A67" s="100" t="s">
        <v>2731</v>
      </c>
      <c r="B67" s="26" t="s">
        <v>884</v>
      </c>
      <c r="D67" t="s">
        <v>607</v>
      </c>
      <c r="E67" t="s">
        <v>965</v>
      </c>
    </row>
    <row r="68" spans="1:5" x14ac:dyDescent="0.35">
      <c r="A68" s="101" t="s">
        <v>338</v>
      </c>
      <c r="B68" s="27" t="s">
        <v>2326</v>
      </c>
      <c r="D68" t="s">
        <v>587</v>
      </c>
      <c r="E68" t="s">
        <v>966</v>
      </c>
    </row>
    <row r="69" spans="1:5" x14ac:dyDescent="0.35">
      <c r="A69" s="100" t="s">
        <v>370</v>
      </c>
      <c r="B69" s="26" t="s">
        <v>846</v>
      </c>
      <c r="D69" t="s">
        <v>627</v>
      </c>
      <c r="E69" t="s">
        <v>967</v>
      </c>
    </row>
    <row r="70" spans="1:5" x14ac:dyDescent="0.35">
      <c r="A70" s="101" t="s">
        <v>2329</v>
      </c>
      <c r="B70" s="27" t="s">
        <v>2330</v>
      </c>
      <c r="D70" t="s">
        <v>805</v>
      </c>
      <c r="E70" t="s">
        <v>968</v>
      </c>
    </row>
    <row r="71" spans="1:5" x14ac:dyDescent="0.35">
      <c r="A71" s="100" t="s">
        <v>2754</v>
      </c>
      <c r="B71" s="26" t="s">
        <v>885</v>
      </c>
      <c r="D71" t="s">
        <v>693</v>
      </c>
      <c r="E71" t="s">
        <v>969</v>
      </c>
    </row>
    <row r="72" spans="1:5" x14ac:dyDescent="0.35">
      <c r="A72" s="101" t="s">
        <v>339</v>
      </c>
      <c r="B72" s="27" t="s">
        <v>847</v>
      </c>
      <c r="D72" t="s">
        <v>642</v>
      </c>
      <c r="E72" t="s">
        <v>970</v>
      </c>
    </row>
    <row r="73" spans="1:5" x14ac:dyDescent="0.35">
      <c r="A73" s="100" t="s">
        <v>354</v>
      </c>
      <c r="B73" s="26" t="s">
        <v>354</v>
      </c>
      <c r="D73" t="s">
        <v>611</v>
      </c>
      <c r="E73" t="s">
        <v>971</v>
      </c>
    </row>
    <row r="74" spans="1:5" x14ac:dyDescent="0.35">
      <c r="A74" s="101" t="s">
        <v>2755</v>
      </c>
      <c r="B74" s="27" t="s">
        <v>859</v>
      </c>
      <c r="D74" t="s">
        <v>395</v>
      </c>
      <c r="E74" t="s">
        <v>972</v>
      </c>
    </row>
    <row r="75" spans="1:5" x14ac:dyDescent="0.35">
      <c r="A75" s="100" t="s">
        <v>358</v>
      </c>
      <c r="B75" s="26" t="s">
        <v>880</v>
      </c>
      <c r="D75" t="s">
        <v>574</v>
      </c>
      <c r="E75" t="s">
        <v>973</v>
      </c>
    </row>
    <row r="76" spans="1:5" x14ac:dyDescent="0.35">
      <c r="A76" s="101" t="s">
        <v>371</v>
      </c>
      <c r="B76" s="27" t="s">
        <v>886</v>
      </c>
      <c r="D76" t="s">
        <v>622</v>
      </c>
      <c r="E76" t="s">
        <v>974</v>
      </c>
    </row>
    <row r="77" spans="1:5" x14ac:dyDescent="0.35">
      <c r="A77" s="100" t="s">
        <v>2342</v>
      </c>
      <c r="B77" s="26" t="s">
        <v>887</v>
      </c>
      <c r="D77" t="s">
        <v>796</v>
      </c>
      <c r="E77" t="s">
        <v>975</v>
      </c>
    </row>
    <row r="78" spans="1:5" x14ac:dyDescent="0.35">
      <c r="A78" s="101" t="s">
        <v>340</v>
      </c>
      <c r="B78" s="27" t="s">
        <v>2324</v>
      </c>
      <c r="D78" t="s">
        <v>706</v>
      </c>
      <c r="E78" t="s">
        <v>976</v>
      </c>
    </row>
    <row r="79" spans="1:5" x14ac:dyDescent="0.35">
      <c r="A79" s="100" t="s">
        <v>362</v>
      </c>
      <c r="B79" s="26" t="s">
        <v>888</v>
      </c>
      <c r="D79" t="s">
        <v>595</v>
      </c>
      <c r="E79" t="s">
        <v>977</v>
      </c>
    </row>
    <row r="80" spans="1:5" x14ac:dyDescent="0.35">
      <c r="A80" s="101" t="s">
        <v>2331</v>
      </c>
      <c r="B80" s="27" t="s">
        <v>774</v>
      </c>
      <c r="D80" s="6" t="s">
        <v>584</v>
      </c>
      <c r="E80" t="s">
        <v>978</v>
      </c>
    </row>
    <row r="81" spans="1:5" x14ac:dyDescent="0.35">
      <c r="A81" s="100" t="s">
        <v>398</v>
      </c>
      <c r="B81" s="26" t="s">
        <v>889</v>
      </c>
      <c r="D81" t="s">
        <v>596</v>
      </c>
      <c r="E81" t="s">
        <v>979</v>
      </c>
    </row>
    <row r="82" spans="1:5" x14ac:dyDescent="0.35">
      <c r="A82" s="101" t="s">
        <v>359</v>
      </c>
      <c r="B82" s="27" t="s">
        <v>890</v>
      </c>
      <c r="D82" t="s">
        <v>597</v>
      </c>
      <c r="E82" t="s">
        <v>980</v>
      </c>
    </row>
    <row r="83" spans="1:5" x14ac:dyDescent="0.35">
      <c r="A83" s="100" t="s">
        <v>336</v>
      </c>
      <c r="B83" s="26" t="s">
        <v>891</v>
      </c>
      <c r="D83" t="s">
        <v>1358</v>
      </c>
      <c r="E83" t="s">
        <v>981</v>
      </c>
    </row>
    <row r="84" spans="1:5" x14ac:dyDescent="0.35">
      <c r="A84" s="101" t="s">
        <v>2308</v>
      </c>
      <c r="B84" s="27" t="s">
        <v>408</v>
      </c>
      <c r="D84" t="s">
        <v>806</v>
      </c>
      <c r="E84" t="s">
        <v>982</v>
      </c>
    </row>
    <row r="85" spans="1:5" x14ac:dyDescent="0.35">
      <c r="A85" s="100" t="s">
        <v>385</v>
      </c>
      <c r="B85" s="26" t="s">
        <v>892</v>
      </c>
      <c r="D85" t="s">
        <v>558</v>
      </c>
      <c r="E85" t="s">
        <v>983</v>
      </c>
    </row>
    <row r="86" spans="1:5" x14ac:dyDescent="0.35">
      <c r="A86" s="101" t="s">
        <v>372</v>
      </c>
      <c r="B86" s="27" t="s">
        <v>893</v>
      </c>
      <c r="D86" t="s">
        <v>669</v>
      </c>
      <c r="E86" t="s">
        <v>984</v>
      </c>
    </row>
    <row r="87" spans="1:5" x14ac:dyDescent="0.35">
      <c r="A87" s="100" t="s">
        <v>386</v>
      </c>
      <c r="B87" s="26" t="s">
        <v>894</v>
      </c>
      <c r="D87" t="s">
        <v>700</v>
      </c>
      <c r="E87" t="s">
        <v>985</v>
      </c>
    </row>
    <row r="88" spans="1:5" x14ac:dyDescent="0.35">
      <c r="A88" s="100" t="s">
        <v>2397</v>
      </c>
      <c r="B88" s="26" t="s">
        <v>895</v>
      </c>
      <c r="D88" t="s">
        <v>447</v>
      </c>
      <c r="E88" t="s">
        <v>986</v>
      </c>
    </row>
    <row r="89" spans="1:5" x14ac:dyDescent="0.35">
      <c r="A89" s="101" t="s">
        <v>373</v>
      </c>
      <c r="B89" s="27" t="s">
        <v>896</v>
      </c>
      <c r="D89" t="s">
        <v>685</v>
      </c>
      <c r="E89" t="s">
        <v>987</v>
      </c>
    </row>
    <row r="90" spans="1:5" x14ac:dyDescent="0.35">
      <c r="A90" s="100" t="s">
        <v>397</v>
      </c>
      <c r="B90" s="26" t="s">
        <v>897</v>
      </c>
      <c r="D90" t="s">
        <v>441</v>
      </c>
      <c r="E90" t="s">
        <v>988</v>
      </c>
    </row>
    <row r="91" spans="1:5" x14ac:dyDescent="0.35">
      <c r="A91" s="101" t="s">
        <v>344</v>
      </c>
      <c r="B91" s="27" t="s">
        <v>500</v>
      </c>
      <c r="D91" t="s">
        <v>742</v>
      </c>
      <c r="E91" t="s">
        <v>989</v>
      </c>
    </row>
    <row r="92" spans="1:5" x14ac:dyDescent="0.35">
      <c r="A92" s="100" t="s">
        <v>341</v>
      </c>
      <c r="B92" s="26" t="s">
        <v>898</v>
      </c>
      <c r="D92" t="s">
        <v>709</v>
      </c>
      <c r="E92" t="s">
        <v>990</v>
      </c>
    </row>
    <row r="93" spans="1:5" x14ac:dyDescent="0.35">
      <c r="A93" s="101" t="s">
        <v>342</v>
      </c>
      <c r="B93" s="27" t="s">
        <v>899</v>
      </c>
      <c r="D93" t="s">
        <v>510</v>
      </c>
      <c r="E93" t="s">
        <v>991</v>
      </c>
    </row>
    <row r="94" spans="1:5" x14ac:dyDescent="0.35">
      <c r="A94" s="100" t="s">
        <v>2398</v>
      </c>
      <c r="B94" s="26" t="s">
        <v>900</v>
      </c>
      <c r="D94" t="s">
        <v>442</v>
      </c>
      <c r="E94" t="s">
        <v>992</v>
      </c>
    </row>
    <row r="95" spans="1:5" x14ac:dyDescent="0.35">
      <c r="A95" s="101" t="s">
        <v>2373</v>
      </c>
      <c r="B95" s="27" t="s">
        <v>901</v>
      </c>
      <c r="D95" t="s">
        <v>807</v>
      </c>
      <c r="E95" t="s">
        <v>993</v>
      </c>
    </row>
    <row r="96" spans="1:5" x14ac:dyDescent="0.35">
      <c r="A96" s="100" t="s">
        <v>2399</v>
      </c>
      <c r="B96" s="26" t="s">
        <v>902</v>
      </c>
      <c r="D96" t="s">
        <v>448</v>
      </c>
      <c r="E96" t="s">
        <v>994</v>
      </c>
    </row>
    <row r="97" spans="1:5" x14ac:dyDescent="0.35">
      <c r="A97" s="101" t="s">
        <v>388</v>
      </c>
      <c r="B97" s="27" t="s">
        <v>903</v>
      </c>
      <c r="D97" t="s">
        <v>405</v>
      </c>
      <c r="E97" t="s">
        <v>995</v>
      </c>
    </row>
    <row r="98" spans="1:5" x14ac:dyDescent="0.35">
      <c r="A98" s="100" t="s">
        <v>348</v>
      </c>
      <c r="B98" s="26" t="s">
        <v>904</v>
      </c>
      <c r="D98" t="s">
        <v>797</v>
      </c>
      <c r="E98" t="s">
        <v>996</v>
      </c>
    </row>
    <row r="99" spans="1:5" x14ac:dyDescent="0.35">
      <c r="A99" s="101" t="s">
        <v>396</v>
      </c>
      <c r="B99" s="27" t="s">
        <v>848</v>
      </c>
      <c r="D99" t="s">
        <v>504</v>
      </c>
      <c r="E99" t="s">
        <v>997</v>
      </c>
    </row>
    <row r="100" spans="1:5" x14ac:dyDescent="0.35">
      <c r="A100" s="100" t="s">
        <v>389</v>
      </c>
      <c r="B100" s="26" t="s">
        <v>849</v>
      </c>
      <c r="D100" t="s">
        <v>408</v>
      </c>
      <c r="E100" t="s">
        <v>998</v>
      </c>
    </row>
    <row r="101" spans="1:5" x14ac:dyDescent="0.35">
      <c r="A101" s="101" t="s">
        <v>390</v>
      </c>
      <c r="B101" s="27" t="s">
        <v>905</v>
      </c>
      <c r="D101" t="s">
        <v>556</v>
      </c>
      <c r="E101" t="s">
        <v>999</v>
      </c>
    </row>
    <row r="102" spans="1:5" x14ac:dyDescent="0.35">
      <c r="A102" s="100" t="s">
        <v>393</v>
      </c>
      <c r="B102" s="26" t="s">
        <v>850</v>
      </c>
      <c r="D102" t="s">
        <v>495</v>
      </c>
      <c r="E102" t="s">
        <v>1000</v>
      </c>
    </row>
    <row r="103" spans="1:5" x14ac:dyDescent="0.35">
      <c r="A103" s="101" t="s">
        <v>387</v>
      </c>
      <c r="B103" s="27" t="s">
        <v>851</v>
      </c>
      <c r="D103" t="s">
        <v>753</v>
      </c>
      <c r="E103" t="s">
        <v>1001</v>
      </c>
    </row>
    <row r="104" spans="1:5" x14ac:dyDescent="0.35">
      <c r="A104" s="100" t="s">
        <v>2372</v>
      </c>
      <c r="B104" s="26" t="s">
        <v>852</v>
      </c>
      <c r="D104" t="s">
        <v>2604</v>
      </c>
      <c r="E104" t="s">
        <v>1002</v>
      </c>
    </row>
    <row r="105" spans="1:5" x14ac:dyDescent="0.35">
      <c r="A105" s="101" t="s">
        <v>2401</v>
      </c>
      <c r="B105" s="27" t="s">
        <v>910</v>
      </c>
      <c r="D105" t="s">
        <v>552</v>
      </c>
      <c r="E105" t="s">
        <v>1003</v>
      </c>
    </row>
    <row r="106" spans="1:5" x14ac:dyDescent="0.35">
      <c r="A106" s="100" t="s">
        <v>2400</v>
      </c>
      <c r="B106" s="26" t="s">
        <v>667</v>
      </c>
      <c r="D106" t="s">
        <v>782</v>
      </c>
      <c r="E106" t="s">
        <v>1004</v>
      </c>
    </row>
    <row r="107" spans="1:5" x14ac:dyDescent="0.35">
      <c r="A107" s="101" t="s">
        <v>2402</v>
      </c>
      <c r="B107" s="27" t="s">
        <v>853</v>
      </c>
      <c r="D107" t="s">
        <v>434</v>
      </c>
      <c r="E107" t="s">
        <v>1005</v>
      </c>
    </row>
    <row r="108" spans="1:5" x14ac:dyDescent="0.35">
      <c r="A108" s="100" t="s">
        <v>399</v>
      </c>
      <c r="B108" s="26" t="s">
        <v>854</v>
      </c>
      <c r="D108" t="s">
        <v>694</v>
      </c>
      <c r="E108" t="s">
        <v>1006</v>
      </c>
    </row>
    <row r="109" spans="1:5" x14ac:dyDescent="0.35">
      <c r="A109" s="101" t="s">
        <v>2391</v>
      </c>
      <c r="B109" s="27" t="s">
        <v>906</v>
      </c>
      <c r="D109" t="s">
        <v>643</v>
      </c>
      <c r="E109" t="s">
        <v>1007</v>
      </c>
    </row>
    <row r="110" spans="1:5" x14ac:dyDescent="0.35">
      <c r="A110" s="102" t="s">
        <v>2403</v>
      </c>
      <c r="B110" s="26" t="s">
        <v>907</v>
      </c>
      <c r="D110" t="s">
        <v>409</v>
      </c>
      <c r="E110" t="s">
        <v>1008</v>
      </c>
    </row>
    <row r="111" spans="1:5" x14ac:dyDescent="0.35">
      <c r="A111" s="101" t="s">
        <v>349</v>
      </c>
      <c r="B111" s="27" t="s">
        <v>855</v>
      </c>
      <c r="D111" t="s">
        <v>410</v>
      </c>
      <c r="E111" t="s">
        <v>1009</v>
      </c>
    </row>
    <row r="112" spans="1:5" x14ac:dyDescent="0.35">
      <c r="A112" s="103" t="s">
        <v>2317</v>
      </c>
      <c r="B112" s="28" t="s">
        <v>2327</v>
      </c>
      <c r="D112" t="s">
        <v>686</v>
      </c>
      <c r="E112" t="s">
        <v>1010</v>
      </c>
    </row>
    <row r="113" spans="4:5" x14ac:dyDescent="0.35">
      <c r="D113" t="s">
        <v>598</v>
      </c>
      <c r="E113" t="s">
        <v>1011</v>
      </c>
    </row>
    <row r="114" spans="4:5" x14ac:dyDescent="0.35">
      <c r="D114" t="s">
        <v>788</v>
      </c>
      <c r="E114" t="s">
        <v>1012</v>
      </c>
    </row>
    <row r="115" spans="4:5" x14ac:dyDescent="0.35">
      <c r="D115" t="s">
        <v>533</v>
      </c>
      <c r="E115" t="s">
        <v>1013</v>
      </c>
    </row>
    <row r="116" spans="4:5" x14ac:dyDescent="0.35">
      <c r="D116" t="s">
        <v>687</v>
      </c>
      <c r="E116" t="s">
        <v>1014</v>
      </c>
    </row>
    <row r="117" spans="4:5" x14ac:dyDescent="0.35">
      <c r="D117" t="s">
        <v>732</v>
      </c>
      <c r="E117" t="s">
        <v>1015</v>
      </c>
    </row>
    <row r="118" spans="4:5" x14ac:dyDescent="0.35">
      <c r="D118" t="s">
        <v>678</v>
      </c>
      <c r="E118" t="s">
        <v>1016</v>
      </c>
    </row>
    <row r="119" spans="4:5" x14ac:dyDescent="0.35">
      <c r="D119" t="s">
        <v>635</v>
      </c>
      <c r="E119" t="s">
        <v>1017</v>
      </c>
    </row>
    <row r="120" spans="4:5" x14ac:dyDescent="0.35">
      <c r="D120" s="7" t="s">
        <v>591</v>
      </c>
      <c r="E120" t="s">
        <v>1018</v>
      </c>
    </row>
    <row r="121" spans="4:5" x14ac:dyDescent="0.35">
      <c r="D121" s="8" t="s">
        <v>695</v>
      </c>
      <c r="E121" t="s">
        <v>1357</v>
      </c>
    </row>
    <row r="122" spans="4:5" x14ac:dyDescent="0.35">
      <c r="D122" t="s">
        <v>435</v>
      </c>
      <c r="E122" t="s">
        <v>1019</v>
      </c>
    </row>
    <row r="123" spans="4:5" x14ac:dyDescent="0.35">
      <c r="D123" t="s">
        <v>443</v>
      </c>
      <c r="E123" t="s">
        <v>1020</v>
      </c>
    </row>
    <row r="124" spans="4:5" x14ac:dyDescent="0.35">
      <c r="D124" t="s">
        <v>528</v>
      </c>
      <c r="E124" t="s">
        <v>1021</v>
      </c>
    </row>
    <row r="125" spans="4:5" x14ac:dyDescent="0.35">
      <c r="D125" t="s">
        <v>733</v>
      </c>
      <c r="E125" t="s">
        <v>1022</v>
      </c>
    </row>
    <row r="126" spans="4:5" x14ac:dyDescent="0.35">
      <c r="D126" t="s">
        <v>688</v>
      </c>
      <c r="E126" t="s">
        <v>1023</v>
      </c>
    </row>
    <row r="127" spans="4:5" x14ac:dyDescent="0.35">
      <c r="D127" t="s">
        <v>412</v>
      </c>
      <c r="E127" t="s">
        <v>1024</v>
      </c>
    </row>
    <row r="128" spans="4:5" x14ac:dyDescent="0.35">
      <c r="D128" t="s">
        <v>703</v>
      </c>
      <c r="E128" t="s">
        <v>1025</v>
      </c>
    </row>
    <row r="129" spans="4:5" x14ac:dyDescent="0.35">
      <c r="D129" t="s">
        <v>670</v>
      </c>
      <c r="E129" t="s">
        <v>1026</v>
      </c>
    </row>
    <row r="130" spans="4:5" x14ac:dyDescent="0.35">
      <c r="D130" t="s">
        <v>569</v>
      </c>
      <c r="E130" t="s">
        <v>1027</v>
      </c>
    </row>
    <row r="131" spans="4:5" x14ac:dyDescent="0.35">
      <c r="D131" t="s">
        <v>756</v>
      </c>
      <c r="E131" t="s">
        <v>1028</v>
      </c>
    </row>
    <row r="132" spans="4:5" x14ac:dyDescent="0.35">
      <c r="D132" t="s">
        <v>459</v>
      </c>
      <c r="E132" t="s">
        <v>1029</v>
      </c>
    </row>
    <row r="133" spans="4:5" x14ac:dyDescent="0.35">
      <c r="D133" t="s">
        <v>345</v>
      </c>
      <c r="E133" t="s">
        <v>1030</v>
      </c>
    </row>
    <row r="134" spans="4:5" x14ac:dyDescent="0.35">
      <c r="D134" t="s">
        <v>530</v>
      </c>
      <c r="E134" t="s">
        <v>1031</v>
      </c>
    </row>
    <row r="135" spans="4:5" x14ac:dyDescent="0.35">
      <c r="D135" t="s">
        <v>541</v>
      </c>
      <c r="E135" t="s">
        <v>1032</v>
      </c>
    </row>
    <row r="136" spans="4:5" x14ac:dyDescent="0.35">
      <c r="D136" t="s">
        <v>710</v>
      </c>
      <c r="E136" t="s">
        <v>1033</v>
      </c>
    </row>
    <row r="137" spans="4:5" x14ac:dyDescent="0.35">
      <c r="D137" t="s">
        <v>482</v>
      </c>
      <c r="E137" t="s">
        <v>1034</v>
      </c>
    </row>
    <row r="138" spans="4:5" x14ac:dyDescent="0.35">
      <c r="D138" t="s">
        <v>549</v>
      </c>
      <c r="E138" t="s">
        <v>1035</v>
      </c>
    </row>
    <row r="139" spans="4:5" x14ac:dyDescent="0.35">
      <c r="D139" t="s">
        <v>2729</v>
      </c>
      <c r="E139" t="s">
        <v>1036</v>
      </c>
    </row>
    <row r="140" spans="4:5" x14ac:dyDescent="0.35">
      <c r="D140" t="s">
        <v>620</v>
      </c>
      <c r="E140" t="s">
        <v>1037</v>
      </c>
    </row>
    <row r="141" spans="4:5" x14ac:dyDescent="0.35">
      <c r="D141" t="s">
        <v>808</v>
      </c>
      <c r="E141" t="s">
        <v>1038</v>
      </c>
    </row>
    <row r="142" spans="4:5" x14ac:dyDescent="0.35">
      <c r="D142" t="s">
        <v>483</v>
      </c>
      <c r="E142" t="s">
        <v>1039</v>
      </c>
    </row>
    <row r="143" spans="4:5" x14ac:dyDescent="0.35">
      <c r="D143" t="s">
        <v>612</v>
      </c>
      <c r="E143" t="s">
        <v>1040</v>
      </c>
    </row>
    <row r="144" spans="4:5" x14ac:dyDescent="0.35">
      <c r="D144" t="s">
        <v>720</v>
      </c>
      <c r="E144" t="s">
        <v>1041</v>
      </c>
    </row>
    <row r="145" spans="4:5" x14ac:dyDescent="0.35">
      <c r="D145" t="s">
        <v>366</v>
      </c>
      <c r="E145" t="s">
        <v>1042</v>
      </c>
    </row>
    <row r="146" spans="4:5" x14ac:dyDescent="0.35">
      <c r="D146" t="s">
        <v>605</v>
      </c>
      <c r="E146" t="s">
        <v>1043</v>
      </c>
    </row>
    <row r="147" spans="4:5" x14ac:dyDescent="0.35">
      <c r="D147" t="s">
        <v>606</v>
      </c>
      <c r="E147" t="s">
        <v>1044</v>
      </c>
    </row>
    <row r="148" spans="4:5" x14ac:dyDescent="0.35">
      <c r="D148" t="s">
        <v>505</v>
      </c>
      <c r="E148" t="s">
        <v>1045</v>
      </c>
    </row>
    <row r="149" spans="4:5" x14ac:dyDescent="0.35">
      <c r="D149" t="s">
        <v>475</v>
      </c>
      <c r="E149" t="s">
        <v>1046</v>
      </c>
    </row>
    <row r="150" spans="4:5" x14ac:dyDescent="0.35">
      <c r="D150" t="s">
        <v>599</v>
      </c>
      <c r="E150" t="s">
        <v>1047</v>
      </c>
    </row>
    <row r="151" spans="4:5" x14ac:dyDescent="0.35">
      <c r="D151" t="s">
        <v>764</v>
      </c>
      <c r="E151" t="s">
        <v>1048</v>
      </c>
    </row>
    <row r="152" spans="4:5" x14ac:dyDescent="0.35">
      <c r="D152" t="s">
        <v>418</v>
      </c>
      <c r="E152" t="s">
        <v>1049</v>
      </c>
    </row>
    <row r="153" spans="4:5" x14ac:dyDescent="0.35">
      <c r="D153" t="s">
        <v>600</v>
      </c>
      <c r="E153" t="s">
        <v>1050</v>
      </c>
    </row>
    <row r="154" spans="4:5" x14ac:dyDescent="0.35">
      <c r="D154" s="8" t="s">
        <v>601</v>
      </c>
      <c r="E154" t="s">
        <v>1356</v>
      </c>
    </row>
    <row r="155" spans="4:5" x14ac:dyDescent="0.35">
      <c r="D155" t="s">
        <v>675</v>
      </c>
      <c r="E155" t="s">
        <v>1051</v>
      </c>
    </row>
    <row r="156" spans="4:5" x14ac:dyDescent="0.35">
      <c r="D156" t="s">
        <v>679</v>
      </c>
      <c r="E156" t="s">
        <v>1052</v>
      </c>
    </row>
    <row r="157" spans="4:5" x14ac:dyDescent="0.35">
      <c r="D157" t="s">
        <v>542</v>
      </c>
      <c r="E157" t="s">
        <v>1053</v>
      </c>
    </row>
    <row r="158" spans="4:5" x14ac:dyDescent="0.35">
      <c r="D158" t="s">
        <v>648</v>
      </c>
      <c r="E158" t="s">
        <v>1054</v>
      </c>
    </row>
    <row r="159" spans="4:5" x14ac:dyDescent="0.35">
      <c r="D159" t="s">
        <v>713</v>
      </c>
      <c r="E159" t="s">
        <v>1055</v>
      </c>
    </row>
    <row r="160" spans="4:5" x14ac:dyDescent="0.35">
      <c r="D160" t="s">
        <v>727</v>
      </c>
      <c r="E160" t="s">
        <v>1056</v>
      </c>
    </row>
    <row r="161" spans="4:5" x14ac:dyDescent="0.35">
      <c r="D161" t="s">
        <v>783</v>
      </c>
      <c r="E161" t="s">
        <v>1057</v>
      </c>
    </row>
    <row r="162" spans="4:5" x14ac:dyDescent="0.35">
      <c r="D162" t="s">
        <v>534</v>
      </c>
      <c r="E162" t="s">
        <v>1058</v>
      </c>
    </row>
    <row r="163" spans="4:5" x14ac:dyDescent="0.35">
      <c r="D163" t="s">
        <v>506</v>
      </c>
      <c r="E163" t="s">
        <v>1059</v>
      </c>
    </row>
    <row r="164" spans="4:5" x14ac:dyDescent="0.35">
      <c r="D164" t="s">
        <v>58</v>
      </c>
      <c r="E164" t="s">
        <v>1060</v>
      </c>
    </row>
    <row r="165" spans="4:5" x14ac:dyDescent="0.35">
      <c r="D165" t="s">
        <v>628</v>
      </c>
      <c r="E165" t="s">
        <v>1061</v>
      </c>
    </row>
    <row r="166" spans="4:5" x14ac:dyDescent="0.35">
      <c r="D166" t="s">
        <v>576</v>
      </c>
      <c r="E166" t="s">
        <v>1062</v>
      </c>
    </row>
    <row r="167" spans="4:5" x14ac:dyDescent="0.35">
      <c r="D167" t="s">
        <v>413</v>
      </c>
      <c r="E167" t="s">
        <v>1063</v>
      </c>
    </row>
    <row r="168" spans="4:5" x14ac:dyDescent="0.35">
      <c r="D168" t="s">
        <v>488</v>
      </c>
      <c r="E168" t="s">
        <v>1064</v>
      </c>
    </row>
    <row r="169" spans="4:5" x14ac:dyDescent="0.35">
      <c r="D169" t="s">
        <v>585</v>
      </c>
      <c r="E169" t="s">
        <v>1065</v>
      </c>
    </row>
    <row r="170" spans="4:5" x14ac:dyDescent="0.35">
      <c r="D170" t="s">
        <v>789</v>
      </c>
      <c r="E170" t="s">
        <v>1066</v>
      </c>
    </row>
    <row r="171" spans="4:5" x14ac:dyDescent="0.35">
      <c r="D171" t="s">
        <v>406</v>
      </c>
      <c r="E171" t="s">
        <v>1067</v>
      </c>
    </row>
    <row r="172" spans="4:5" x14ac:dyDescent="0.35">
      <c r="D172" t="s">
        <v>427</v>
      </c>
      <c r="E172" t="s">
        <v>1068</v>
      </c>
    </row>
    <row r="173" spans="4:5" x14ac:dyDescent="0.35">
      <c r="D173" t="s">
        <v>419</v>
      </c>
      <c r="E173" t="s">
        <v>1069</v>
      </c>
    </row>
    <row r="174" spans="4:5" x14ac:dyDescent="0.35">
      <c r="D174" t="s">
        <v>356</v>
      </c>
      <c r="E174" t="s">
        <v>1070</v>
      </c>
    </row>
    <row r="175" spans="4:5" x14ac:dyDescent="0.35">
      <c r="D175" t="s">
        <v>559</v>
      </c>
      <c r="E175" t="s">
        <v>1071</v>
      </c>
    </row>
    <row r="176" spans="4:5" x14ac:dyDescent="0.35">
      <c r="D176" t="s">
        <v>721</v>
      </c>
      <c r="E176" t="s">
        <v>1072</v>
      </c>
    </row>
    <row r="177" spans="4:5" x14ac:dyDescent="0.35">
      <c r="D177" s="7" t="s">
        <v>592</v>
      </c>
      <c r="E177" t="s">
        <v>1073</v>
      </c>
    </row>
    <row r="178" spans="4:5" x14ac:dyDescent="0.35">
      <c r="D178" t="s">
        <v>428</v>
      </c>
      <c r="E178" t="s">
        <v>1074</v>
      </c>
    </row>
    <row r="179" spans="4:5" x14ac:dyDescent="0.35">
      <c r="D179" t="s">
        <v>567</v>
      </c>
      <c r="E179" t="s">
        <v>1075</v>
      </c>
    </row>
    <row r="180" spans="4:5" x14ac:dyDescent="0.35">
      <c r="D180" t="s">
        <v>701</v>
      </c>
      <c r="E180" t="s">
        <v>1076</v>
      </c>
    </row>
    <row r="181" spans="4:5" x14ac:dyDescent="0.35">
      <c r="D181" t="s">
        <v>523</v>
      </c>
      <c r="E181" t="s">
        <v>1077</v>
      </c>
    </row>
    <row r="182" spans="4:5" x14ac:dyDescent="0.35">
      <c r="D182" t="s">
        <v>429</v>
      </c>
      <c r="E182" t="s">
        <v>1078</v>
      </c>
    </row>
    <row r="183" spans="4:5" x14ac:dyDescent="0.35">
      <c r="D183" t="s">
        <v>570</v>
      </c>
      <c r="E183" t="s">
        <v>1079</v>
      </c>
    </row>
    <row r="184" spans="4:5" x14ac:dyDescent="0.35">
      <c r="D184" t="s">
        <v>798</v>
      </c>
      <c r="E184" t="s">
        <v>1080</v>
      </c>
    </row>
    <row r="185" spans="4:5" x14ac:dyDescent="0.35">
      <c r="D185" t="s">
        <v>671</v>
      </c>
      <c r="E185" t="s">
        <v>1081</v>
      </c>
    </row>
    <row r="186" spans="4:5" x14ac:dyDescent="0.35">
      <c r="D186" t="s">
        <v>462</v>
      </c>
      <c r="E186" t="s">
        <v>1082</v>
      </c>
    </row>
    <row r="187" spans="4:5" x14ac:dyDescent="0.35">
      <c r="D187" t="s">
        <v>743</v>
      </c>
      <c r="E187" t="s">
        <v>1083</v>
      </c>
    </row>
    <row r="188" spans="4:5" x14ac:dyDescent="0.35">
      <c r="D188" t="s">
        <v>444</v>
      </c>
      <c r="E188" t="s">
        <v>1084</v>
      </c>
    </row>
    <row r="189" spans="4:5" x14ac:dyDescent="0.35">
      <c r="D189" t="s">
        <v>711</v>
      </c>
      <c r="E189" t="s">
        <v>1085</v>
      </c>
    </row>
    <row r="190" spans="4:5" x14ac:dyDescent="0.35">
      <c r="D190" t="s">
        <v>560</v>
      </c>
      <c r="E190" t="s">
        <v>1086</v>
      </c>
    </row>
    <row r="191" spans="4:5" x14ac:dyDescent="0.35">
      <c r="D191" t="s">
        <v>577</v>
      </c>
      <c r="E191" t="s">
        <v>1087</v>
      </c>
    </row>
    <row r="192" spans="4:5" x14ac:dyDescent="0.35">
      <c r="D192" t="s">
        <v>799</v>
      </c>
      <c r="E192" t="s">
        <v>1088</v>
      </c>
    </row>
    <row r="193" spans="4:5" x14ac:dyDescent="0.35">
      <c r="D193" t="s">
        <v>563</v>
      </c>
      <c r="E193" t="s">
        <v>1089</v>
      </c>
    </row>
    <row r="194" spans="4:5" x14ac:dyDescent="0.35">
      <c r="D194" t="s">
        <v>424</v>
      </c>
      <c r="E194" t="s">
        <v>1090</v>
      </c>
    </row>
    <row r="195" spans="4:5" x14ac:dyDescent="0.35">
      <c r="D195" t="s">
        <v>445</v>
      </c>
      <c r="E195" t="s">
        <v>1091</v>
      </c>
    </row>
    <row r="196" spans="4:5" x14ac:dyDescent="0.35">
      <c r="D196" t="s">
        <v>524</v>
      </c>
      <c r="E196" t="s">
        <v>1092</v>
      </c>
    </row>
    <row r="197" spans="4:5" x14ac:dyDescent="0.35">
      <c r="D197" t="s">
        <v>680</v>
      </c>
      <c r="E197" t="s">
        <v>1093</v>
      </c>
    </row>
    <row r="198" spans="4:5" x14ac:dyDescent="0.35">
      <c r="D198" t="s">
        <v>414</v>
      </c>
      <c r="E198" t="s">
        <v>1094</v>
      </c>
    </row>
    <row r="199" spans="4:5" x14ac:dyDescent="0.35">
      <c r="D199" t="s">
        <v>616</v>
      </c>
      <c r="E199" t="s">
        <v>1095</v>
      </c>
    </row>
    <row r="200" spans="4:5" x14ac:dyDescent="0.35">
      <c r="D200" t="s">
        <v>407</v>
      </c>
      <c r="E200" t="s">
        <v>1096</v>
      </c>
    </row>
    <row r="201" spans="4:5" x14ac:dyDescent="0.35">
      <c r="D201" t="s">
        <v>784</v>
      </c>
      <c r="E201" t="s">
        <v>1097</v>
      </c>
    </row>
    <row r="202" spans="4:5" x14ac:dyDescent="0.35">
      <c r="D202" t="s">
        <v>496</v>
      </c>
      <c r="E202" t="s">
        <v>1098</v>
      </c>
    </row>
    <row r="203" spans="4:5" x14ac:dyDescent="0.35">
      <c r="D203" t="s">
        <v>543</v>
      </c>
      <c r="E203" t="s">
        <v>1099</v>
      </c>
    </row>
    <row r="204" spans="4:5" x14ac:dyDescent="0.35">
      <c r="D204" t="s">
        <v>519</v>
      </c>
      <c r="E204" t="s">
        <v>945</v>
      </c>
    </row>
    <row r="205" spans="4:5" x14ac:dyDescent="0.35">
      <c r="D205" t="s">
        <v>2605</v>
      </c>
      <c r="E205" t="s">
        <v>1100</v>
      </c>
    </row>
    <row r="206" spans="4:5" x14ac:dyDescent="0.35">
      <c r="D206" t="s">
        <v>465</v>
      </c>
      <c r="E206" t="s">
        <v>1101</v>
      </c>
    </row>
    <row r="207" spans="4:5" x14ac:dyDescent="0.35">
      <c r="D207" t="s">
        <v>535</v>
      </c>
      <c r="E207" t="s">
        <v>1102</v>
      </c>
    </row>
    <row r="208" spans="4:5" x14ac:dyDescent="0.35">
      <c r="D208" t="s">
        <v>497</v>
      </c>
      <c r="E208" t="s">
        <v>1103</v>
      </c>
    </row>
    <row r="209" spans="4:5" x14ac:dyDescent="0.35">
      <c r="D209" t="s">
        <v>460</v>
      </c>
      <c r="E209" t="s">
        <v>1104</v>
      </c>
    </row>
    <row r="210" spans="4:5" x14ac:dyDescent="0.35">
      <c r="D210" t="s">
        <v>515</v>
      </c>
      <c r="E210" t="s">
        <v>1105</v>
      </c>
    </row>
    <row r="211" spans="4:5" x14ac:dyDescent="0.35">
      <c r="D211" t="s">
        <v>714</v>
      </c>
      <c r="E211" t="s">
        <v>1106</v>
      </c>
    </row>
    <row r="212" spans="4:5" x14ac:dyDescent="0.35">
      <c r="D212" t="s">
        <v>809</v>
      </c>
      <c r="E212" t="s">
        <v>1107</v>
      </c>
    </row>
    <row r="213" spans="4:5" x14ac:dyDescent="0.35">
      <c r="D213" t="s">
        <v>466</v>
      </c>
      <c r="E213" t="s">
        <v>1108</v>
      </c>
    </row>
    <row r="214" spans="4:5" x14ac:dyDescent="0.35">
      <c r="D214" t="s">
        <v>744</v>
      </c>
      <c r="E214" t="s">
        <v>1109</v>
      </c>
    </row>
    <row r="215" spans="4:5" x14ac:dyDescent="0.35">
      <c r="D215" t="s">
        <v>765</v>
      </c>
      <c r="E215" t="s">
        <v>1110</v>
      </c>
    </row>
    <row r="216" spans="4:5" x14ac:dyDescent="0.35">
      <c r="D216" t="s">
        <v>484</v>
      </c>
      <c r="E216" t="s">
        <v>1111</v>
      </c>
    </row>
    <row r="217" spans="4:5" x14ac:dyDescent="0.35">
      <c r="D217" t="s">
        <v>689</v>
      </c>
      <c r="E217" t="s">
        <v>1112</v>
      </c>
    </row>
    <row r="218" spans="4:5" x14ac:dyDescent="0.35">
      <c r="D218" t="s">
        <v>498</v>
      </c>
      <c r="E218" t="s">
        <v>1113</v>
      </c>
    </row>
    <row r="219" spans="4:5" x14ac:dyDescent="0.35">
      <c r="D219" t="s">
        <v>636</v>
      </c>
      <c r="E219" t="s">
        <v>1114</v>
      </c>
    </row>
    <row r="220" spans="4:5" x14ac:dyDescent="0.35">
      <c r="D220" t="s">
        <v>361</v>
      </c>
      <c r="E220" t="s">
        <v>1115</v>
      </c>
    </row>
    <row r="221" spans="4:5" x14ac:dyDescent="0.35">
      <c r="D221" t="s">
        <v>637</v>
      </c>
      <c r="E221" t="s">
        <v>1116</v>
      </c>
    </row>
    <row r="222" spans="4:5" x14ac:dyDescent="0.35">
      <c r="D222" t="s">
        <v>449</v>
      </c>
      <c r="E222" t="s">
        <v>1117</v>
      </c>
    </row>
    <row r="223" spans="4:5" x14ac:dyDescent="0.35">
      <c r="D223" t="s">
        <v>489</v>
      </c>
      <c r="E223" t="s">
        <v>1118</v>
      </c>
    </row>
    <row r="224" spans="4:5" x14ac:dyDescent="0.35">
      <c r="D224" t="s">
        <v>754</v>
      </c>
      <c r="E224" t="s">
        <v>1119</v>
      </c>
    </row>
    <row r="225" spans="4:5" x14ac:dyDescent="0.35">
      <c r="D225" t="s">
        <v>544</v>
      </c>
      <c r="E225" t="s">
        <v>1120</v>
      </c>
    </row>
    <row r="226" spans="4:5" x14ac:dyDescent="0.35">
      <c r="D226" t="s">
        <v>810</v>
      </c>
      <c r="E226" t="s">
        <v>1121</v>
      </c>
    </row>
    <row r="227" spans="4:5" x14ac:dyDescent="0.35">
      <c r="D227" t="s">
        <v>757</v>
      </c>
      <c r="E227" t="s">
        <v>1122</v>
      </c>
    </row>
    <row r="228" spans="4:5" x14ac:dyDescent="0.35">
      <c r="D228" t="s">
        <v>766</v>
      </c>
      <c r="E228" t="s">
        <v>1123</v>
      </c>
    </row>
    <row r="229" spans="4:5" x14ac:dyDescent="0.35">
      <c r="D229" t="s">
        <v>767</v>
      </c>
      <c r="E229" t="s">
        <v>1124</v>
      </c>
    </row>
    <row r="230" spans="4:5" x14ac:dyDescent="0.35">
      <c r="D230" t="s">
        <v>768</v>
      </c>
      <c r="E230" t="s">
        <v>1125</v>
      </c>
    </row>
    <row r="231" spans="4:5" x14ac:dyDescent="0.35">
      <c r="D231" t="s">
        <v>485</v>
      </c>
      <c r="E231" t="s">
        <v>1126</v>
      </c>
    </row>
    <row r="232" spans="4:5" x14ac:dyDescent="0.35">
      <c r="D232" t="s">
        <v>374</v>
      </c>
      <c r="E232" t="s">
        <v>1127</v>
      </c>
    </row>
    <row r="233" spans="4:5" x14ac:dyDescent="0.35">
      <c r="D233" t="s">
        <v>909</v>
      </c>
      <c r="E233" t="s">
        <v>1128</v>
      </c>
    </row>
    <row r="234" spans="4:5" x14ac:dyDescent="0.35">
      <c r="D234" t="s">
        <v>657</v>
      </c>
      <c r="E234" t="s">
        <v>1129</v>
      </c>
    </row>
    <row r="235" spans="4:5" x14ac:dyDescent="0.35">
      <c r="D235" t="s">
        <v>654</v>
      </c>
      <c r="E235" t="s">
        <v>1130</v>
      </c>
    </row>
    <row r="236" spans="4:5" x14ac:dyDescent="0.35">
      <c r="D236" t="s">
        <v>656</v>
      </c>
      <c r="E236" t="s">
        <v>1131</v>
      </c>
    </row>
    <row r="237" spans="4:5" x14ac:dyDescent="0.35">
      <c r="D237" t="s">
        <v>376</v>
      </c>
      <c r="E237" t="s">
        <v>1132</v>
      </c>
    </row>
    <row r="238" spans="4:5" x14ac:dyDescent="0.35">
      <c r="D238" t="s">
        <v>658</v>
      </c>
      <c r="E238" t="s">
        <v>1133</v>
      </c>
    </row>
    <row r="239" spans="4:5" x14ac:dyDescent="0.35">
      <c r="D239" t="s">
        <v>659</v>
      </c>
      <c r="E239" t="s">
        <v>1134</v>
      </c>
    </row>
    <row r="240" spans="4:5" x14ac:dyDescent="0.35">
      <c r="D240" t="s">
        <v>655</v>
      </c>
      <c r="E240" t="s">
        <v>1135</v>
      </c>
    </row>
    <row r="241" spans="4:5" x14ac:dyDescent="0.35">
      <c r="D241" t="s">
        <v>377</v>
      </c>
      <c r="E241" t="s">
        <v>1136</v>
      </c>
    </row>
    <row r="242" spans="4:5" x14ac:dyDescent="0.35">
      <c r="D242" t="s">
        <v>661</v>
      </c>
      <c r="E242" t="s">
        <v>1137</v>
      </c>
    </row>
    <row r="243" spans="4:5" x14ac:dyDescent="0.35">
      <c r="D243" t="s">
        <v>660</v>
      </c>
      <c r="E243" t="s">
        <v>1138</v>
      </c>
    </row>
    <row r="244" spans="4:5" x14ac:dyDescent="0.35">
      <c r="D244" t="s">
        <v>662</v>
      </c>
      <c r="E244" t="s">
        <v>1139</v>
      </c>
    </row>
    <row r="245" spans="4:5" x14ac:dyDescent="0.35">
      <c r="D245" t="s">
        <v>381</v>
      </c>
      <c r="E245" t="s">
        <v>1140</v>
      </c>
    </row>
    <row r="246" spans="4:5" x14ac:dyDescent="0.35">
      <c r="D246" t="s">
        <v>663</v>
      </c>
      <c r="E246" t="s">
        <v>1141</v>
      </c>
    </row>
    <row r="247" spans="4:5" x14ac:dyDescent="0.35">
      <c r="D247" t="s">
        <v>908</v>
      </c>
      <c r="E247" t="s">
        <v>1142</v>
      </c>
    </row>
    <row r="248" spans="4:5" x14ac:dyDescent="0.35">
      <c r="D248" t="s">
        <v>486</v>
      </c>
      <c r="E248" t="s">
        <v>1143</v>
      </c>
    </row>
    <row r="249" spans="4:5" x14ac:dyDescent="0.35">
      <c r="D249" t="s">
        <v>430</v>
      </c>
      <c r="E249" t="s">
        <v>1144</v>
      </c>
    </row>
    <row r="250" spans="4:5" x14ac:dyDescent="0.35">
      <c r="D250" t="s">
        <v>536</v>
      </c>
      <c r="E250" t="s">
        <v>1146</v>
      </c>
    </row>
    <row r="251" spans="4:5" x14ac:dyDescent="0.35">
      <c r="D251" t="s">
        <v>681</v>
      </c>
      <c r="E251" t="s">
        <v>1147</v>
      </c>
    </row>
    <row r="252" spans="4:5" x14ac:dyDescent="0.35">
      <c r="D252" t="s">
        <v>461</v>
      </c>
      <c r="E252" t="s">
        <v>1148</v>
      </c>
    </row>
    <row r="253" spans="4:5" x14ac:dyDescent="0.35">
      <c r="D253" t="s">
        <v>365</v>
      </c>
      <c r="E253" t="s">
        <v>1149</v>
      </c>
    </row>
    <row r="254" spans="4:5" x14ac:dyDescent="0.35">
      <c r="D254" t="s">
        <v>511</v>
      </c>
      <c r="E254" t="s">
        <v>1150</v>
      </c>
    </row>
    <row r="255" spans="4:5" x14ac:dyDescent="0.35">
      <c r="D255" t="s">
        <v>672</v>
      </c>
      <c r="E255" t="s">
        <v>1151</v>
      </c>
    </row>
    <row r="256" spans="4:5" x14ac:dyDescent="0.35">
      <c r="D256" t="s">
        <v>613</v>
      </c>
      <c r="E256" t="s">
        <v>1152</v>
      </c>
    </row>
    <row r="257" spans="4:5" x14ac:dyDescent="0.35">
      <c r="D257" t="s">
        <v>728</v>
      </c>
      <c r="E257" t="s">
        <v>1153</v>
      </c>
    </row>
    <row r="258" spans="4:5" x14ac:dyDescent="0.35">
      <c r="D258" t="s">
        <v>602</v>
      </c>
      <c r="E258" t="s">
        <v>1154</v>
      </c>
    </row>
    <row r="259" spans="4:5" x14ac:dyDescent="0.35">
      <c r="D259" t="s">
        <v>531</v>
      </c>
      <c r="E259" t="s">
        <v>1155</v>
      </c>
    </row>
    <row r="260" spans="4:5" x14ac:dyDescent="0.35">
      <c r="D260" t="s">
        <v>476</v>
      </c>
      <c r="E260" t="s">
        <v>1156</v>
      </c>
    </row>
    <row r="261" spans="4:5" x14ac:dyDescent="0.35">
      <c r="D261" t="s">
        <v>507</v>
      </c>
      <c r="E261" t="s">
        <v>1157</v>
      </c>
    </row>
    <row r="262" spans="4:5" x14ac:dyDescent="0.35">
      <c r="D262" t="s">
        <v>525</v>
      </c>
      <c r="E262" t="s">
        <v>1158</v>
      </c>
    </row>
    <row r="263" spans="4:5" x14ac:dyDescent="0.35">
      <c r="D263" t="s">
        <v>644</v>
      </c>
      <c r="E263" t="s">
        <v>1159</v>
      </c>
    </row>
    <row r="264" spans="4:5" x14ac:dyDescent="0.35">
      <c r="D264" t="s">
        <v>463</v>
      </c>
      <c r="E264" t="s">
        <v>1160</v>
      </c>
    </row>
    <row r="265" spans="4:5" x14ac:dyDescent="0.35">
      <c r="D265" t="s">
        <v>469</v>
      </c>
      <c r="E265" t="s">
        <v>1161</v>
      </c>
    </row>
    <row r="266" spans="4:5" x14ac:dyDescent="0.35">
      <c r="D266" t="s">
        <v>729</v>
      </c>
      <c r="E266" t="s">
        <v>1162</v>
      </c>
    </row>
    <row r="267" spans="4:5" x14ac:dyDescent="0.35">
      <c r="D267" t="s">
        <v>690</v>
      </c>
      <c r="E267" t="s">
        <v>1163</v>
      </c>
    </row>
    <row r="268" spans="4:5" x14ac:dyDescent="0.35">
      <c r="D268" t="s">
        <v>614</v>
      </c>
      <c r="E268" t="s">
        <v>1164</v>
      </c>
    </row>
    <row r="269" spans="4:5" x14ac:dyDescent="0.35">
      <c r="D269" t="s">
        <v>436</v>
      </c>
      <c r="E269" t="s">
        <v>1165</v>
      </c>
    </row>
    <row r="270" spans="4:5" x14ac:dyDescent="0.35">
      <c r="D270" t="s">
        <v>453</v>
      </c>
      <c r="E270" t="s">
        <v>1166</v>
      </c>
    </row>
    <row r="271" spans="4:5" x14ac:dyDescent="0.35">
      <c r="D271" t="s">
        <v>745</v>
      </c>
      <c r="E271" t="s">
        <v>1167</v>
      </c>
    </row>
    <row r="272" spans="4:5" x14ac:dyDescent="0.35">
      <c r="D272" t="s">
        <v>790</v>
      </c>
      <c r="E272" t="s">
        <v>1168</v>
      </c>
    </row>
    <row r="273" spans="4:5" x14ac:dyDescent="0.35">
      <c r="D273" t="s">
        <v>403</v>
      </c>
      <c r="E273" t="s">
        <v>1169</v>
      </c>
    </row>
    <row r="274" spans="4:5" x14ac:dyDescent="0.35">
      <c r="D274" t="s">
        <v>431</v>
      </c>
      <c r="E274" t="s">
        <v>1170</v>
      </c>
    </row>
    <row r="275" spans="4:5" x14ac:dyDescent="0.35">
      <c r="D275" t="s">
        <v>575</v>
      </c>
      <c r="E275" t="s">
        <v>1171</v>
      </c>
    </row>
    <row r="276" spans="4:5" x14ac:dyDescent="0.35">
      <c r="D276" t="s">
        <v>557</v>
      </c>
      <c r="E276" t="s">
        <v>1172</v>
      </c>
    </row>
    <row r="277" spans="4:5" x14ac:dyDescent="0.35">
      <c r="D277" t="s">
        <v>722</v>
      </c>
      <c r="E277" t="s">
        <v>1173</v>
      </c>
    </row>
    <row r="278" spans="4:5" x14ac:dyDescent="0.35">
      <c r="D278" s="7" t="s">
        <v>593</v>
      </c>
      <c r="E278" t="s">
        <v>1174</v>
      </c>
    </row>
    <row r="279" spans="4:5" x14ac:dyDescent="0.35">
      <c r="D279" t="s">
        <v>432</v>
      </c>
      <c r="E279" t="s">
        <v>1175</v>
      </c>
    </row>
    <row r="280" spans="4:5" x14ac:dyDescent="0.35">
      <c r="D280" t="s">
        <v>571</v>
      </c>
      <c r="E280" t="s">
        <v>1176</v>
      </c>
    </row>
    <row r="281" spans="4:5" x14ac:dyDescent="0.35">
      <c r="D281" t="s">
        <v>433</v>
      </c>
      <c r="E281" t="s">
        <v>1177</v>
      </c>
    </row>
    <row r="282" spans="4:5" x14ac:dyDescent="0.35">
      <c r="D282" t="s">
        <v>583</v>
      </c>
      <c r="E282" t="s">
        <v>1178</v>
      </c>
    </row>
    <row r="283" spans="4:5" x14ac:dyDescent="0.35">
      <c r="D283" t="s">
        <v>499</v>
      </c>
      <c r="E283" t="s">
        <v>1179</v>
      </c>
    </row>
    <row r="284" spans="4:5" x14ac:dyDescent="0.35">
      <c r="D284" t="s">
        <v>673</v>
      </c>
      <c r="E284" t="s">
        <v>1180</v>
      </c>
    </row>
    <row r="285" spans="4:5" x14ac:dyDescent="0.35">
      <c r="D285" t="s">
        <v>608</v>
      </c>
      <c r="E285" t="s">
        <v>1181</v>
      </c>
    </row>
    <row r="286" spans="4:5" x14ac:dyDescent="0.35">
      <c r="D286" t="s">
        <v>629</v>
      </c>
      <c r="E286" t="s">
        <v>1182</v>
      </c>
    </row>
    <row r="287" spans="4:5" x14ac:dyDescent="0.35">
      <c r="D287" t="s">
        <v>792</v>
      </c>
      <c r="E287" t="s">
        <v>1183</v>
      </c>
    </row>
    <row r="288" spans="4:5" x14ac:dyDescent="0.35">
      <c r="D288" t="s">
        <v>649</v>
      </c>
      <c r="E288" t="s">
        <v>1184</v>
      </c>
    </row>
    <row r="289" spans="4:5" x14ac:dyDescent="0.35">
      <c r="D289" t="s">
        <v>353</v>
      </c>
      <c r="E289" t="s">
        <v>1185</v>
      </c>
    </row>
    <row r="290" spans="4:5" x14ac:dyDescent="0.35">
      <c r="D290" t="s">
        <v>650</v>
      </c>
      <c r="E290" t="s">
        <v>1186</v>
      </c>
    </row>
    <row r="291" spans="4:5" x14ac:dyDescent="0.35">
      <c r="D291" t="s">
        <v>752</v>
      </c>
      <c r="E291" t="s">
        <v>1187</v>
      </c>
    </row>
    <row r="292" spans="4:5" x14ac:dyDescent="0.35">
      <c r="D292" t="s">
        <v>734</v>
      </c>
      <c r="E292" t="s">
        <v>1188</v>
      </c>
    </row>
    <row r="293" spans="4:5" x14ac:dyDescent="0.35">
      <c r="D293" t="s">
        <v>512</v>
      </c>
      <c r="E293" t="s">
        <v>1189</v>
      </c>
    </row>
    <row r="294" spans="4:5" x14ac:dyDescent="0.35">
      <c r="D294" t="s">
        <v>545</v>
      </c>
      <c r="E294" t="s">
        <v>1190</v>
      </c>
    </row>
    <row r="295" spans="4:5" x14ac:dyDescent="0.35">
      <c r="D295" t="s">
        <v>691</v>
      </c>
      <c r="E295" t="s">
        <v>1191</v>
      </c>
    </row>
    <row r="296" spans="4:5" x14ac:dyDescent="0.35">
      <c r="D296" t="s">
        <v>645</v>
      </c>
      <c r="E296" t="s">
        <v>1192</v>
      </c>
    </row>
    <row r="297" spans="4:5" x14ac:dyDescent="0.35">
      <c r="D297" t="s">
        <v>513</v>
      </c>
      <c r="E297" t="s">
        <v>1193</v>
      </c>
    </row>
    <row r="298" spans="4:5" x14ac:dyDescent="0.35">
      <c r="D298" t="s">
        <v>537</v>
      </c>
      <c r="E298" t="s">
        <v>1194</v>
      </c>
    </row>
    <row r="299" spans="4:5" x14ac:dyDescent="0.35">
      <c r="D299" t="s">
        <v>615</v>
      </c>
      <c r="E299" t="s">
        <v>1195</v>
      </c>
    </row>
    <row r="300" spans="4:5" x14ac:dyDescent="0.35">
      <c r="D300" t="s">
        <v>454</v>
      </c>
      <c r="E300" t="s">
        <v>1196</v>
      </c>
    </row>
    <row r="301" spans="4:5" x14ac:dyDescent="0.35">
      <c r="D301" t="s">
        <v>470</v>
      </c>
      <c r="E301" t="s">
        <v>1197</v>
      </c>
    </row>
    <row r="302" spans="4:5" x14ac:dyDescent="0.35">
      <c r="D302" t="s">
        <v>455</v>
      </c>
      <c r="E302" t="s">
        <v>1198</v>
      </c>
    </row>
    <row r="303" spans="4:5" x14ac:dyDescent="0.35">
      <c r="D303" t="s">
        <v>337</v>
      </c>
      <c r="E303" t="s">
        <v>1199</v>
      </c>
    </row>
    <row r="304" spans="4:5" x14ac:dyDescent="0.35">
      <c r="D304" t="s">
        <v>404</v>
      </c>
      <c r="E304" t="s">
        <v>1200</v>
      </c>
    </row>
    <row r="305" spans="4:5" x14ac:dyDescent="0.35">
      <c r="D305" t="s">
        <v>617</v>
      </c>
      <c r="E305" t="s">
        <v>1201</v>
      </c>
    </row>
    <row r="306" spans="4:5" x14ac:dyDescent="0.35">
      <c r="D306" s="5" t="s">
        <v>351</v>
      </c>
      <c r="E306" t="s">
        <v>1202</v>
      </c>
    </row>
    <row r="307" spans="4:5" x14ac:dyDescent="0.35">
      <c r="D307" t="s">
        <v>550</v>
      </c>
      <c r="E307" t="s">
        <v>1203</v>
      </c>
    </row>
    <row r="308" spans="4:5" x14ac:dyDescent="0.35">
      <c r="D308" t="s">
        <v>572</v>
      </c>
      <c r="E308" t="s">
        <v>1204</v>
      </c>
    </row>
    <row r="309" spans="4:5" x14ac:dyDescent="0.35">
      <c r="D309" t="s">
        <v>490</v>
      </c>
      <c r="E309" t="s">
        <v>1205</v>
      </c>
    </row>
    <row r="310" spans="4:5" x14ac:dyDescent="0.35">
      <c r="D310" t="s">
        <v>526</v>
      </c>
      <c r="E310" t="s">
        <v>1206</v>
      </c>
    </row>
    <row r="311" spans="4:5" x14ac:dyDescent="0.35">
      <c r="D311" t="s">
        <v>621</v>
      </c>
      <c r="E311" t="s">
        <v>1207</v>
      </c>
    </row>
    <row r="312" spans="4:5" x14ac:dyDescent="0.35">
      <c r="D312" t="s">
        <v>420</v>
      </c>
      <c r="E312" t="s">
        <v>1208</v>
      </c>
    </row>
    <row r="313" spans="4:5" x14ac:dyDescent="0.35">
      <c r="D313" t="s">
        <v>553</v>
      </c>
      <c r="E313" t="s">
        <v>1209</v>
      </c>
    </row>
    <row r="314" spans="4:5" x14ac:dyDescent="0.35">
      <c r="D314" t="s">
        <v>561</v>
      </c>
      <c r="E314" t="s">
        <v>1210</v>
      </c>
    </row>
    <row r="315" spans="4:5" x14ac:dyDescent="0.35">
      <c r="D315" t="s">
        <v>811</v>
      </c>
      <c r="E315" t="s">
        <v>1211</v>
      </c>
    </row>
    <row r="316" spans="4:5" x14ac:dyDescent="0.35">
      <c r="D316" t="s">
        <v>800</v>
      </c>
      <c r="E316" t="s">
        <v>1212</v>
      </c>
    </row>
    <row r="317" spans="4:5" x14ac:dyDescent="0.35">
      <c r="D317" t="s">
        <v>437</v>
      </c>
      <c r="E317" t="s">
        <v>1213</v>
      </c>
    </row>
    <row r="318" spans="4:5" x14ac:dyDescent="0.35">
      <c r="D318" t="s">
        <v>491</v>
      </c>
      <c r="E318" t="s">
        <v>1214</v>
      </c>
    </row>
    <row r="319" spans="4:5" x14ac:dyDescent="0.35">
      <c r="D319" t="s">
        <v>623</v>
      </c>
      <c r="E319" t="s">
        <v>1215</v>
      </c>
    </row>
    <row r="320" spans="4:5" x14ac:dyDescent="0.35">
      <c r="D320" t="s">
        <v>674</v>
      </c>
      <c r="E320" t="s">
        <v>1216</v>
      </c>
    </row>
    <row r="321" spans="4:5" x14ac:dyDescent="0.35">
      <c r="D321" t="s">
        <v>735</v>
      </c>
      <c r="E321" t="s">
        <v>1217</v>
      </c>
    </row>
    <row r="322" spans="4:5" x14ac:dyDescent="0.35">
      <c r="D322" t="s">
        <v>682</v>
      </c>
      <c r="E322" t="s">
        <v>1218</v>
      </c>
    </row>
    <row r="323" spans="4:5" x14ac:dyDescent="0.35">
      <c r="D323" t="s">
        <v>698</v>
      </c>
      <c r="E323" t="s">
        <v>1219</v>
      </c>
    </row>
    <row r="324" spans="4:5" x14ac:dyDescent="0.35">
      <c r="D324" t="s">
        <v>791</v>
      </c>
      <c r="E324" t="s">
        <v>1220</v>
      </c>
    </row>
    <row r="325" spans="4:5" x14ac:dyDescent="0.35">
      <c r="D325" t="s">
        <v>471</v>
      </c>
      <c r="E325" t="s">
        <v>1221</v>
      </c>
    </row>
    <row r="326" spans="4:5" x14ac:dyDescent="0.35">
      <c r="D326" t="s">
        <v>508</v>
      </c>
      <c r="E326" t="s">
        <v>1222</v>
      </c>
    </row>
    <row r="327" spans="4:5" x14ac:dyDescent="0.35">
      <c r="D327" t="s">
        <v>812</v>
      </c>
      <c r="E327" t="s">
        <v>1223</v>
      </c>
    </row>
    <row r="328" spans="4:5" x14ac:dyDescent="0.35">
      <c r="D328" t="s">
        <v>516</v>
      </c>
      <c r="E328" t="s">
        <v>1224</v>
      </c>
    </row>
    <row r="329" spans="4:5" x14ac:dyDescent="0.35">
      <c r="D329" t="s">
        <v>467</v>
      </c>
      <c r="E329" t="s">
        <v>1225</v>
      </c>
    </row>
    <row r="330" spans="4:5" x14ac:dyDescent="0.35">
      <c r="D330" t="s">
        <v>446</v>
      </c>
      <c r="E330" t="s">
        <v>1226</v>
      </c>
    </row>
    <row r="331" spans="4:5" x14ac:dyDescent="0.35">
      <c r="D331" t="s">
        <v>2600</v>
      </c>
      <c r="E331" t="s">
        <v>1227</v>
      </c>
    </row>
    <row r="332" spans="4:5" x14ac:dyDescent="0.35">
      <c r="D332" t="s">
        <v>758</v>
      </c>
      <c r="E332" t="s">
        <v>1228</v>
      </c>
    </row>
    <row r="333" spans="4:5" x14ac:dyDescent="0.35">
      <c r="D333" t="s">
        <v>638</v>
      </c>
      <c r="E333" t="s">
        <v>1229</v>
      </c>
    </row>
    <row r="334" spans="4:5" x14ac:dyDescent="0.35">
      <c r="D334" t="s">
        <v>696</v>
      </c>
      <c r="E334" t="s">
        <v>1230</v>
      </c>
    </row>
    <row r="335" spans="4:5" x14ac:dyDescent="0.35">
      <c r="D335" t="s">
        <v>813</v>
      </c>
      <c r="E335" t="s">
        <v>1231</v>
      </c>
    </row>
    <row r="336" spans="4:5" x14ac:dyDescent="0.35">
      <c r="D336" t="s">
        <v>776</v>
      </c>
      <c r="E336" t="s">
        <v>1232</v>
      </c>
    </row>
    <row r="337" spans="4:5" x14ac:dyDescent="0.35">
      <c r="D337" t="s">
        <v>759</v>
      </c>
      <c r="E337" t="s">
        <v>1233</v>
      </c>
    </row>
    <row r="338" spans="4:5" x14ac:dyDescent="0.35">
      <c r="D338" t="s">
        <v>421</v>
      </c>
      <c r="E338" t="s">
        <v>1234</v>
      </c>
    </row>
    <row r="339" spans="4:5" x14ac:dyDescent="0.35">
      <c r="D339" s="7" t="s">
        <v>594</v>
      </c>
      <c r="E339" t="s">
        <v>1235</v>
      </c>
    </row>
    <row r="340" spans="4:5" x14ac:dyDescent="0.35">
      <c r="D340" t="s">
        <v>520</v>
      </c>
      <c r="E340" t="s">
        <v>1236</v>
      </c>
    </row>
    <row r="341" spans="4:5" x14ac:dyDescent="0.35">
      <c r="D341" t="s">
        <v>2606</v>
      </c>
      <c r="E341" t="s">
        <v>1237</v>
      </c>
    </row>
    <row r="342" spans="4:5" x14ac:dyDescent="0.35">
      <c r="D342" t="s">
        <v>521</v>
      </c>
      <c r="E342" t="s">
        <v>1238</v>
      </c>
    </row>
    <row r="343" spans="4:5" x14ac:dyDescent="0.35">
      <c r="D343" t="s">
        <v>382</v>
      </c>
      <c r="E343" t="s">
        <v>1239</v>
      </c>
    </row>
    <row r="344" spans="4:5" x14ac:dyDescent="0.35">
      <c r="D344" t="s">
        <v>532</v>
      </c>
      <c r="E344" t="s">
        <v>1240</v>
      </c>
    </row>
    <row r="345" spans="4:5" x14ac:dyDescent="0.35">
      <c r="D345" s="23" t="s">
        <v>2731</v>
      </c>
      <c r="E345" t="s">
        <v>2732</v>
      </c>
    </row>
    <row r="346" spans="4:5" x14ac:dyDescent="0.35">
      <c r="D346" t="s">
        <v>676</v>
      </c>
      <c r="E346" t="s">
        <v>1242</v>
      </c>
    </row>
    <row r="347" spans="4:5" x14ac:dyDescent="0.35">
      <c r="D347" t="s">
        <v>456</v>
      </c>
      <c r="E347" t="s">
        <v>1243</v>
      </c>
    </row>
    <row r="348" spans="4:5" x14ac:dyDescent="0.35">
      <c r="D348" t="s">
        <v>760</v>
      </c>
      <c r="E348" t="s">
        <v>1244</v>
      </c>
    </row>
    <row r="349" spans="4:5" x14ac:dyDescent="0.35">
      <c r="D349" t="s">
        <v>562</v>
      </c>
      <c r="E349" t="s">
        <v>1245</v>
      </c>
    </row>
    <row r="350" spans="4:5" x14ac:dyDescent="0.35">
      <c r="D350" t="s">
        <v>464</v>
      </c>
      <c r="E350" t="s">
        <v>1246</v>
      </c>
    </row>
    <row r="351" spans="4:5" x14ac:dyDescent="0.35">
      <c r="D351" t="s">
        <v>712</v>
      </c>
      <c r="E351" t="s">
        <v>1247</v>
      </c>
    </row>
    <row r="352" spans="4:5" x14ac:dyDescent="0.35">
      <c r="D352" t="s">
        <v>814</v>
      </c>
      <c r="E352" t="s">
        <v>1248</v>
      </c>
    </row>
    <row r="353" spans="4:5" x14ac:dyDescent="0.35">
      <c r="D353" t="s">
        <v>736</v>
      </c>
      <c r="E353" t="s">
        <v>1249</v>
      </c>
    </row>
    <row r="354" spans="4:5" x14ac:dyDescent="0.35">
      <c r="D354" t="s">
        <v>723</v>
      </c>
      <c r="E354" t="s">
        <v>1250</v>
      </c>
    </row>
    <row r="355" spans="4:5" x14ac:dyDescent="0.35">
      <c r="D355" t="s">
        <v>422</v>
      </c>
      <c r="E355" t="s">
        <v>1251</v>
      </c>
    </row>
    <row r="356" spans="4:5" x14ac:dyDescent="0.35">
      <c r="D356" t="s">
        <v>578</v>
      </c>
      <c r="E356" t="s">
        <v>1252</v>
      </c>
    </row>
    <row r="357" spans="4:5" x14ac:dyDescent="0.35">
      <c r="D357" s="8" t="s">
        <v>777</v>
      </c>
      <c r="E357" t="s">
        <v>1312</v>
      </c>
    </row>
    <row r="358" spans="4:5" x14ac:dyDescent="0.35">
      <c r="D358" t="s">
        <v>778</v>
      </c>
      <c r="E358" t="s">
        <v>1253</v>
      </c>
    </row>
    <row r="359" spans="4:5" x14ac:dyDescent="0.35">
      <c r="D359" t="s">
        <v>779</v>
      </c>
      <c r="E359" t="s">
        <v>1254</v>
      </c>
    </row>
    <row r="360" spans="4:5" x14ac:dyDescent="0.35">
      <c r="D360" t="s">
        <v>746</v>
      </c>
      <c r="E360" t="s">
        <v>1255</v>
      </c>
    </row>
    <row r="361" spans="4:5" x14ac:dyDescent="0.35">
      <c r="D361" t="s">
        <v>707</v>
      </c>
      <c r="E361" t="s">
        <v>1256</v>
      </c>
    </row>
    <row r="362" spans="4:5" x14ac:dyDescent="0.35">
      <c r="D362" t="s">
        <v>769</v>
      </c>
      <c r="E362" t="s">
        <v>1257</v>
      </c>
    </row>
    <row r="363" spans="4:5" x14ac:dyDescent="0.35">
      <c r="D363" t="s">
        <v>770</v>
      </c>
      <c r="E363" t="s">
        <v>1258</v>
      </c>
    </row>
    <row r="364" spans="4:5" x14ac:dyDescent="0.35">
      <c r="D364" t="s">
        <v>771</v>
      </c>
      <c r="E364" t="s">
        <v>1259</v>
      </c>
    </row>
    <row r="365" spans="4:5" x14ac:dyDescent="0.35">
      <c r="D365" t="s">
        <v>772</v>
      </c>
      <c r="E365" t="s">
        <v>1260</v>
      </c>
    </row>
    <row r="366" spans="4:5" x14ac:dyDescent="0.35">
      <c r="D366" t="s">
        <v>773</v>
      </c>
      <c r="E366" t="s">
        <v>1261</v>
      </c>
    </row>
    <row r="367" spans="4:5" x14ac:dyDescent="0.35">
      <c r="D367" t="s">
        <v>527</v>
      </c>
      <c r="E367" t="s">
        <v>1262</v>
      </c>
    </row>
    <row r="368" spans="4:5" x14ac:dyDescent="0.35">
      <c r="D368" t="s">
        <v>438</v>
      </c>
      <c r="E368" t="s">
        <v>1263</v>
      </c>
    </row>
    <row r="369" spans="4:5" x14ac:dyDescent="0.35">
      <c r="D369" t="s">
        <v>579</v>
      </c>
      <c r="E369" t="s">
        <v>1264</v>
      </c>
    </row>
    <row r="370" spans="4:5" x14ac:dyDescent="0.35">
      <c r="D370" t="s">
        <v>500</v>
      </c>
      <c r="E370" t="s">
        <v>1265</v>
      </c>
    </row>
    <row r="371" spans="4:5" x14ac:dyDescent="0.35">
      <c r="D371" t="s">
        <v>724</v>
      </c>
      <c r="E371" t="s">
        <v>1266</v>
      </c>
    </row>
    <row r="372" spans="4:5" x14ac:dyDescent="0.35">
      <c r="D372" t="s">
        <v>2601</v>
      </c>
      <c r="E372" t="s">
        <v>1267</v>
      </c>
    </row>
    <row r="373" spans="4:5" x14ac:dyDescent="0.35">
      <c r="D373" t="s">
        <v>450</v>
      </c>
      <c r="E373" t="s">
        <v>1268</v>
      </c>
    </row>
    <row r="374" spans="4:5" x14ac:dyDescent="0.35">
      <c r="D374" t="s">
        <v>472</v>
      </c>
      <c r="E374" t="s">
        <v>1269</v>
      </c>
    </row>
    <row r="375" spans="4:5" x14ac:dyDescent="0.35">
      <c r="D375" t="s">
        <v>415</v>
      </c>
      <c r="E375" t="s">
        <v>1270</v>
      </c>
    </row>
    <row r="376" spans="4:5" x14ac:dyDescent="0.35">
      <c r="D376" t="s">
        <v>761</v>
      </c>
      <c r="E376" t="s">
        <v>1271</v>
      </c>
    </row>
    <row r="377" spans="4:5" x14ac:dyDescent="0.35">
      <c r="D377" t="s">
        <v>492</v>
      </c>
      <c r="E377" t="s">
        <v>1272</v>
      </c>
    </row>
    <row r="378" spans="4:5" x14ac:dyDescent="0.35">
      <c r="D378" t="s">
        <v>354</v>
      </c>
      <c r="E378" t="s">
        <v>1273</v>
      </c>
    </row>
    <row r="379" spans="4:5" x14ac:dyDescent="0.35">
      <c r="D379" t="s">
        <v>564</v>
      </c>
      <c r="E379" t="s">
        <v>1274</v>
      </c>
    </row>
    <row r="380" spans="4:5" x14ac:dyDescent="0.35">
      <c r="D380" t="s">
        <v>651</v>
      </c>
      <c r="E380" t="s">
        <v>1275</v>
      </c>
    </row>
    <row r="381" spans="4:5" x14ac:dyDescent="0.35">
      <c r="D381" t="s">
        <v>439</v>
      </c>
      <c r="E381" t="s">
        <v>1276</v>
      </c>
    </row>
    <row r="382" spans="4:5" x14ac:dyDescent="0.35">
      <c r="D382" t="s">
        <v>468</v>
      </c>
      <c r="E382" t="s">
        <v>1277</v>
      </c>
    </row>
    <row r="383" spans="4:5" x14ac:dyDescent="0.35">
      <c r="D383" t="s">
        <v>624</v>
      </c>
      <c r="E383" t="s">
        <v>1278</v>
      </c>
    </row>
    <row r="384" spans="4:5" x14ac:dyDescent="0.35">
      <c r="D384" t="s">
        <v>715</v>
      </c>
      <c r="E384" t="s">
        <v>1279</v>
      </c>
    </row>
    <row r="385" spans="4:5" x14ac:dyDescent="0.35">
      <c r="D385" t="s">
        <v>815</v>
      </c>
      <c r="E385" t="s">
        <v>1280</v>
      </c>
    </row>
    <row r="386" spans="4:5" x14ac:dyDescent="0.35">
      <c r="D386" t="s">
        <v>580</v>
      </c>
      <c r="E386" t="s">
        <v>1281</v>
      </c>
    </row>
    <row r="387" spans="4:5" x14ac:dyDescent="0.35">
      <c r="D387" t="s">
        <v>581</v>
      </c>
      <c r="E387" t="s">
        <v>1282</v>
      </c>
    </row>
    <row r="388" spans="4:5" x14ac:dyDescent="0.35">
      <c r="D388" t="s">
        <v>816</v>
      </c>
      <c r="E388" t="s">
        <v>1283</v>
      </c>
    </row>
    <row r="389" spans="4:5" x14ac:dyDescent="0.35">
      <c r="D389" t="s">
        <v>697</v>
      </c>
      <c r="E389" t="s">
        <v>1284</v>
      </c>
    </row>
    <row r="390" spans="4:5" x14ac:dyDescent="0.35">
      <c r="D390" t="s">
        <v>801</v>
      </c>
      <c r="E390" t="s">
        <v>1285</v>
      </c>
    </row>
    <row r="391" spans="4:5" x14ac:dyDescent="0.35">
      <c r="D391" t="s">
        <v>639</v>
      </c>
      <c r="E391" t="s">
        <v>1286</v>
      </c>
    </row>
    <row r="392" spans="4:5" x14ac:dyDescent="0.35">
      <c r="D392" t="s">
        <v>646</v>
      </c>
      <c r="E392" t="s">
        <v>1287</v>
      </c>
    </row>
    <row r="393" spans="4:5" x14ac:dyDescent="0.35">
      <c r="D393" t="s">
        <v>708</v>
      </c>
      <c r="E393" t="s">
        <v>1288</v>
      </c>
    </row>
    <row r="394" spans="4:5" x14ac:dyDescent="0.35">
      <c r="D394" t="s">
        <v>737</v>
      </c>
      <c r="E394" t="s">
        <v>1289</v>
      </c>
    </row>
    <row r="395" spans="4:5" x14ac:dyDescent="0.35">
      <c r="D395" t="s">
        <v>501</v>
      </c>
      <c r="E395" t="s">
        <v>1290</v>
      </c>
    </row>
    <row r="396" spans="4:5" x14ac:dyDescent="0.35">
      <c r="D396" t="s">
        <v>747</v>
      </c>
      <c r="E396" t="s">
        <v>1291</v>
      </c>
    </row>
    <row r="397" spans="4:5" x14ac:dyDescent="0.35">
      <c r="D397" t="s">
        <v>2602</v>
      </c>
      <c r="E397" t="s">
        <v>1292</v>
      </c>
    </row>
    <row r="398" spans="4:5" x14ac:dyDescent="0.35">
      <c r="D398" t="s">
        <v>630</v>
      </c>
      <c r="E398" t="s">
        <v>1293</v>
      </c>
    </row>
    <row r="399" spans="4:5" x14ac:dyDescent="0.35">
      <c r="D399" t="s">
        <v>631</v>
      </c>
      <c r="E399" t="s">
        <v>1294</v>
      </c>
    </row>
    <row r="400" spans="4:5" x14ac:dyDescent="0.35">
      <c r="D400" t="s">
        <v>517</v>
      </c>
      <c r="E400" t="s">
        <v>1295</v>
      </c>
    </row>
    <row r="401" spans="4:5" x14ac:dyDescent="0.35">
      <c r="D401" t="s">
        <v>625</v>
      </c>
      <c r="E401" t="s">
        <v>1296</v>
      </c>
    </row>
    <row r="402" spans="4:5" x14ac:dyDescent="0.35">
      <c r="D402" t="s">
        <v>586</v>
      </c>
      <c r="E402" t="s">
        <v>1297</v>
      </c>
    </row>
    <row r="403" spans="4:5" x14ac:dyDescent="0.35">
      <c r="D403" t="s">
        <v>603</v>
      </c>
      <c r="E403" t="s">
        <v>1298</v>
      </c>
    </row>
    <row r="404" spans="4:5" x14ac:dyDescent="0.35">
      <c r="D404" t="s">
        <v>493</v>
      </c>
      <c r="E404" t="s">
        <v>1299</v>
      </c>
    </row>
    <row r="405" spans="4:5" x14ac:dyDescent="0.35">
      <c r="D405" t="s">
        <v>609</v>
      </c>
      <c r="E405" t="s">
        <v>1300</v>
      </c>
    </row>
    <row r="406" spans="4:5" x14ac:dyDescent="0.35">
      <c r="D406" t="s">
        <v>487</v>
      </c>
      <c r="E406" t="s">
        <v>1301</v>
      </c>
    </row>
    <row r="407" spans="4:5" x14ac:dyDescent="0.35">
      <c r="D407" t="s">
        <v>664</v>
      </c>
      <c r="E407" t="s">
        <v>1302</v>
      </c>
    </row>
    <row r="408" spans="4:5" x14ac:dyDescent="0.35">
      <c r="D408" t="s">
        <v>546</v>
      </c>
      <c r="E408" t="s">
        <v>1303</v>
      </c>
    </row>
    <row r="409" spans="4:5" x14ac:dyDescent="0.35">
      <c r="D409" t="s">
        <v>817</v>
      </c>
      <c r="E409" t="s">
        <v>1304</v>
      </c>
    </row>
    <row r="410" spans="4:5" x14ac:dyDescent="0.35">
      <c r="D410" t="s">
        <v>793</v>
      </c>
      <c r="E410" t="s">
        <v>1305</v>
      </c>
    </row>
    <row r="411" spans="4:5" x14ac:dyDescent="0.35">
      <c r="D411" t="s">
        <v>780</v>
      </c>
      <c r="E411" t="s">
        <v>1306</v>
      </c>
    </row>
    <row r="412" spans="4:5" x14ac:dyDescent="0.35">
      <c r="D412" t="s">
        <v>781</v>
      </c>
      <c r="E412" t="s">
        <v>1307</v>
      </c>
    </row>
    <row r="413" spans="4:5" x14ac:dyDescent="0.35">
      <c r="D413" t="s">
        <v>618</v>
      </c>
      <c r="E413" t="s">
        <v>1308</v>
      </c>
    </row>
    <row r="414" spans="4:5" x14ac:dyDescent="0.35">
      <c r="D414" t="s">
        <v>748</v>
      </c>
      <c r="E414" t="s">
        <v>1309</v>
      </c>
    </row>
    <row r="415" spans="4:5" x14ac:dyDescent="0.35">
      <c r="D415" t="s">
        <v>477</v>
      </c>
      <c r="E415" t="s">
        <v>1310</v>
      </c>
    </row>
    <row r="416" spans="4:5" x14ac:dyDescent="0.35">
      <c r="D416" t="s">
        <v>610</v>
      </c>
      <c r="E416" t="s">
        <v>1311</v>
      </c>
    </row>
    <row r="417" spans="4:5" x14ac:dyDescent="0.35">
      <c r="D417" t="s">
        <v>911</v>
      </c>
      <c r="E417" t="s">
        <v>1312</v>
      </c>
    </row>
    <row r="418" spans="4:5" x14ac:dyDescent="0.35">
      <c r="D418" t="s">
        <v>818</v>
      </c>
      <c r="E418" t="s">
        <v>1313</v>
      </c>
    </row>
    <row r="419" spans="4:5" x14ac:dyDescent="0.35">
      <c r="D419" t="s">
        <v>478</v>
      </c>
      <c r="E419" t="s">
        <v>1314</v>
      </c>
    </row>
    <row r="420" spans="4:5" x14ac:dyDescent="0.35">
      <c r="D420" t="s">
        <v>749</v>
      </c>
      <c r="E420" t="s">
        <v>1315</v>
      </c>
    </row>
    <row r="421" spans="4:5" x14ac:dyDescent="0.35">
      <c r="D421" t="s">
        <v>547</v>
      </c>
      <c r="E421" t="s">
        <v>1316</v>
      </c>
    </row>
    <row r="422" spans="4:5" x14ac:dyDescent="0.35">
      <c r="D422" t="s">
        <v>604</v>
      </c>
      <c r="E422" t="s">
        <v>1317</v>
      </c>
    </row>
    <row r="423" spans="4:5" x14ac:dyDescent="0.35">
      <c r="D423" t="s">
        <v>665</v>
      </c>
      <c r="E423" t="s">
        <v>1318</v>
      </c>
    </row>
    <row r="424" spans="4:5" x14ac:dyDescent="0.35">
      <c r="D424" t="s">
        <v>762</v>
      </c>
      <c r="E424" t="s">
        <v>1319</v>
      </c>
    </row>
    <row r="425" spans="4:5" x14ac:dyDescent="0.35">
      <c r="D425" t="s">
        <v>479</v>
      </c>
      <c r="E425" t="s">
        <v>1320</v>
      </c>
    </row>
    <row r="426" spans="4:5" x14ac:dyDescent="0.35">
      <c r="D426" t="s">
        <v>738</v>
      </c>
      <c r="E426" t="s">
        <v>1321</v>
      </c>
    </row>
    <row r="427" spans="4:5" x14ac:dyDescent="0.35">
      <c r="D427" t="s">
        <v>588</v>
      </c>
      <c r="E427" t="s">
        <v>1322</v>
      </c>
    </row>
    <row r="428" spans="4:5" x14ac:dyDescent="0.35">
      <c r="D428" t="s">
        <v>565</v>
      </c>
      <c r="E428" t="s">
        <v>1323</v>
      </c>
    </row>
    <row r="429" spans="4:5" x14ac:dyDescent="0.35">
      <c r="D429" t="s">
        <v>632</v>
      </c>
      <c r="E429" t="s">
        <v>1324</v>
      </c>
    </row>
    <row r="430" spans="4:5" x14ac:dyDescent="0.35">
      <c r="D430" t="s">
        <v>652</v>
      </c>
      <c r="E430" t="s">
        <v>1325</v>
      </c>
    </row>
    <row r="431" spans="4:5" x14ac:dyDescent="0.35">
      <c r="D431" t="s">
        <v>457</v>
      </c>
      <c r="E431" t="s">
        <v>1326</v>
      </c>
    </row>
    <row r="432" spans="4:5" x14ac:dyDescent="0.35">
      <c r="D432" t="s">
        <v>589</v>
      </c>
      <c r="E432" t="s">
        <v>1327</v>
      </c>
    </row>
    <row r="433" spans="4:5" x14ac:dyDescent="0.35">
      <c r="D433" t="s">
        <v>716</v>
      </c>
      <c r="E433" t="s">
        <v>1328</v>
      </c>
    </row>
    <row r="434" spans="4:5" x14ac:dyDescent="0.35">
      <c r="D434" t="s">
        <v>667</v>
      </c>
      <c r="E434" t="s">
        <v>1329</v>
      </c>
    </row>
    <row r="435" spans="4:5" x14ac:dyDescent="0.35">
      <c r="D435" t="s">
        <v>699</v>
      </c>
      <c r="E435" t="s">
        <v>1330</v>
      </c>
    </row>
    <row r="436" spans="4:5" x14ac:dyDescent="0.35">
      <c r="D436" t="s">
        <v>554</v>
      </c>
      <c r="E436" t="s">
        <v>1331</v>
      </c>
    </row>
    <row r="437" spans="4:5" x14ac:dyDescent="0.35">
      <c r="D437" t="s">
        <v>440</v>
      </c>
      <c r="E437" t="s">
        <v>1332</v>
      </c>
    </row>
    <row r="438" spans="4:5" x14ac:dyDescent="0.35">
      <c r="D438" t="s">
        <v>647</v>
      </c>
      <c r="E438" t="s">
        <v>1333</v>
      </c>
    </row>
    <row r="439" spans="4:5" x14ac:dyDescent="0.35">
      <c r="D439" t="s">
        <v>763</v>
      </c>
      <c r="E439" t="s">
        <v>1334</v>
      </c>
    </row>
    <row r="440" spans="4:5" x14ac:dyDescent="0.35">
      <c r="D440" t="s">
        <v>423</v>
      </c>
      <c r="E440" t="s">
        <v>1335</v>
      </c>
    </row>
    <row r="441" spans="4:5" x14ac:dyDescent="0.35">
      <c r="D441" t="s">
        <v>640</v>
      </c>
      <c r="E441" t="s">
        <v>1336</v>
      </c>
    </row>
    <row r="442" spans="4:5" x14ac:dyDescent="0.35">
      <c r="D442" t="s">
        <v>683</v>
      </c>
      <c r="E442" t="s">
        <v>1337</v>
      </c>
    </row>
    <row r="443" spans="4:5" x14ac:dyDescent="0.35">
      <c r="D443" t="s">
        <v>750</v>
      </c>
      <c r="E443" t="s">
        <v>1338</v>
      </c>
    </row>
    <row r="444" spans="4:5" x14ac:dyDescent="0.35">
      <c r="D444" t="s">
        <v>473</v>
      </c>
      <c r="E444" t="s">
        <v>1339</v>
      </c>
    </row>
    <row r="445" spans="4:5" x14ac:dyDescent="0.35">
      <c r="D445" t="s">
        <v>653</v>
      </c>
      <c r="E445" t="s">
        <v>1340</v>
      </c>
    </row>
    <row r="446" spans="4:5" x14ac:dyDescent="0.35">
      <c r="D446" t="s">
        <v>425</v>
      </c>
      <c r="E446" t="s">
        <v>1341</v>
      </c>
    </row>
    <row r="447" spans="4:5" x14ac:dyDescent="0.35">
      <c r="D447" t="s">
        <v>666</v>
      </c>
      <c r="E447" t="s">
        <v>1342</v>
      </c>
    </row>
    <row r="448" spans="4:5" x14ac:dyDescent="0.35">
      <c r="D448" t="s">
        <v>451</v>
      </c>
      <c r="E448" t="s">
        <v>1343</v>
      </c>
    </row>
    <row r="449" spans="4:5" x14ac:dyDescent="0.35">
      <c r="D449" t="s">
        <v>820</v>
      </c>
      <c r="E449" t="s">
        <v>1344</v>
      </c>
    </row>
    <row r="450" spans="4:5" x14ac:dyDescent="0.35">
      <c r="D450" t="s">
        <v>821</v>
      </c>
      <c r="E450" t="s">
        <v>1345</v>
      </c>
    </row>
    <row r="451" spans="4:5" x14ac:dyDescent="0.35">
      <c r="D451" t="s">
        <v>529</v>
      </c>
      <c r="E451" t="s">
        <v>1346</v>
      </c>
    </row>
    <row r="452" spans="4:5" x14ac:dyDescent="0.35">
      <c r="D452" t="s">
        <v>717</v>
      </c>
      <c r="E452" t="s">
        <v>1347</v>
      </c>
    </row>
    <row r="453" spans="4:5" x14ac:dyDescent="0.35">
      <c r="D453" t="s">
        <v>787</v>
      </c>
      <c r="E453" t="s">
        <v>1348</v>
      </c>
    </row>
    <row r="454" spans="4:5" x14ac:dyDescent="0.35">
      <c r="D454" t="s">
        <v>548</v>
      </c>
      <c r="E454" t="s">
        <v>1349</v>
      </c>
    </row>
    <row r="455" spans="4:5" x14ac:dyDescent="0.35">
      <c r="D455" t="s">
        <v>2603</v>
      </c>
      <c r="E455" t="s">
        <v>1350</v>
      </c>
    </row>
    <row r="456" spans="4:5" x14ac:dyDescent="0.35">
      <c r="D456" t="s">
        <v>626</v>
      </c>
      <c r="E456" t="s">
        <v>1351</v>
      </c>
    </row>
    <row r="457" spans="4:5" x14ac:dyDescent="0.35">
      <c r="D457" t="s">
        <v>785</v>
      </c>
      <c r="E457" t="s">
        <v>1352</v>
      </c>
    </row>
    <row r="458" spans="4:5" x14ac:dyDescent="0.35">
      <c r="D458" t="s">
        <v>555</v>
      </c>
      <c r="E458" t="s">
        <v>1353</v>
      </c>
    </row>
    <row r="459" spans="4:5" x14ac:dyDescent="0.35">
      <c r="D459" t="s">
        <v>633</v>
      </c>
      <c r="E459" t="s">
        <v>1354</v>
      </c>
    </row>
    <row r="460" spans="4:5" x14ac:dyDescent="0.35">
      <c r="D460" t="s">
        <v>739</v>
      </c>
      <c r="E460" t="s">
        <v>1355</v>
      </c>
    </row>
    <row r="461" spans="4:5" x14ac:dyDescent="0.35">
      <c r="D461" t="s">
        <v>2317</v>
      </c>
      <c r="E461" t="s">
        <v>2320</v>
      </c>
    </row>
    <row r="462" spans="4:5" x14ac:dyDescent="0.35">
      <c r="D462" t="s">
        <v>2314</v>
      </c>
      <c r="E462" t="s">
        <v>2318</v>
      </c>
    </row>
    <row r="463" spans="4:5" x14ac:dyDescent="0.35">
      <c r="D463" t="s">
        <v>2316</v>
      </c>
      <c r="E463" t="s">
        <v>2319</v>
      </c>
    </row>
  </sheetData>
  <sheetProtection algorithmName="SHA-512" hashValue="f/OUdG0GjE/FFDcIv4J1EnGKrehwNkdNg/NiSl1HoMmdWymSi3OkIFQXqFvSAMa8phhlIoAZPrAi9XbZdxyUZQ==" saltValue="8EIqcLzJv7tlRdhlPSI25w==" spinCount="100000" sheet="1" objects="1" scenarios="1"/>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125</vt:i4>
      </vt:variant>
    </vt:vector>
  </HeadingPairs>
  <TitlesOfParts>
    <vt:vector size="129"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'PF1'!Print_Area</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Frances Blakeway</cp:lastModifiedBy>
  <cp:lastPrinted>2023-02-27T13:55:55Z</cp:lastPrinted>
  <dcterms:created xsi:type="dcterms:W3CDTF">2017-01-29T12:32:07Z</dcterms:created>
  <dcterms:modified xsi:type="dcterms:W3CDTF">2023-03-13T09:02:53Z</dcterms:modified>
</cp:coreProperties>
</file>