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ewardship\STEWARDSHIP RESOURCES\Contactless Cards\Data\"/>
    </mc:Choice>
  </mc:AlternateContent>
  <xr:revisionPtr revIDLastSave="0" documentId="13_ncr:1_{FEC208DB-C7B2-4ADD-AEDA-082EC96AFE1D}" xr6:coauthVersionLast="41" xr6:coauthVersionMax="41" xr10:uidLastSave="{00000000-0000-0000-0000-000000000000}"/>
  <bookViews>
    <workbookView xWindow="-120" yWindow="-120" windowWidth="29040" windowHeight="15840" xr2:uid="{82B08DAA-D47B-46F6-AF1D-24D46763788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10" i="1" l="1"/>
  <c r="AV10" i="1"/>
  <c r="AQ10" i="1"/>
  <c r="AI10" i="1"/>
  <c r="AD10" i="1"/>
  <c r="X10" i="1"/>
  <c r="Y10" i="1" s="1"/>
  <c r="R10" i="1"/>
  <c r="F10" i="1" l="1"/>
  <c r="G10" i="1" l="1"/>
  <c r="H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 Jukes</author>
  </authors>
  <commentList>
    <comment ref="N9" authorId="0" shapeId="0" xr:uid="{62CB9CC9-0D2E-44C5-8BA9-DF284D23DD0D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Comes from National Stats
</t>
        </r>
      </text>
    </comment>
    <comment ref="O9" authorId="0" shapeId="0" xr:uid="{4951C60E-AD85-4F59-A4FD-F6E9421793E0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Estimated from anecdotal evidence</t>
        </r>
      </text>
    </comment>
    <comment ref="P9" authorId="0" shapeId="0" xr:uid="{7713CD4C-454E-48AF-94B4-6EC8686B9832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Indicative figure based on study</t>
        </r>
      </text>
    </comment>
    <comment ref="Q9" authorId="0" shapeId="0" xr:uid="{D672AFB5-CE5A-4B50-80E5-2677E19435D4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This can be £3, £5, or £10</t>
        </r>
      </text>
    </comment>
    <comment ref="U9" authorId="0" shapeId="0" xr:uid="{0DC2CA9D-9AC3-4162-90FA-F0758716160F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Figure comes from Hitched.com</t>
        </r>
      </text>
    </comment>
    <comment ref="AA9" authorId="0" shapeId="0" xr:uid="{1CE8DEBD-DE7D-4884-B2BD-27F9EB56145B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Comes from National stats</t>
        </r>
      </text>
    </comment>
    <comment ref="AN9" authorId="0" shapeId="0" xr:uid="{E377D492-0104-4D4B-8D3F-EFD379D8123E}">
      <text>
        <r>
          <rPr>
            <b/>
            <sz val="9"/>
            <color indexed="81"/>
            <rFont val="Tahoma"/>
            <family val="2"/>
          </rPr>
          <t>Lee Jukes:</t>
        </r>
        <r>
          <rPr>
            <sz val="9"/>
            <color indexed="81"/>
            <rFont val="Tahoma"/>
            <family val="2"/>
          </rPr>
          <t xml:space="preserve">
Based on anecdotal evidence</t>
        </r>
      </text>
    </comment>
  </commentList>
</comments>
</file>

<file path=xl/sharedStrings.xml><?xml version="1.0" encoding="utf-8"?>
<sst xmlns="http://schemas.openxmlformats.org/spreadsheetml/2006/main" count="61" uniqueCount="38">
  <si>
    <t>Illustrative Impact of Contactless Donations</t>
  </si>
  <si>
    <t>Income</t>
  </si>
  <si>
    <t>Baptisms</t>
  </si>
  <si>
    <t>Marriages</t>
  </si>
  <si>
    <t>Christmas</t>
  </si>
  <si>
    <t>Easter</t>
  </si>
  <si>
    <t>Funerals (Income to church/chosen charity)</t>
  </si>
  <si>
    <t>Advent</t>
  </si>
  <si>
    <t>Visiting Guests</t>
  </si>
  <si>
    <t>Parish</t>
  </si>
  <si>
    <t>2018 Collections</t>
  </si>
  <si>
    <t>Estimated Contactless Income</t>
  </si>
  <si>
    <t>Projected Collections</t>
  </si>
  <si>
    <t>% Change</t>
  </si>
  <si>
    <t>Baptisms - Infants (&lt;1 yr)</t>
  </si>
  <si>
    <t>Baptisms - Children (1-4)</t>
  </si>
  <si>
    <t>Baptisms - Children (5-12)</t>
  </si>
  <si>
    <t>Baptisms - Youth / Adults (13+)</t>
  </si>
  <si>
    <t>Guests per Baptism</t>
  </si>
  <si>
    <t>1/5 Factor</t>
  </si>
  <si>
    <t>Average Donation</t>
  </si>
  <si>
    <t>Total Inc.</t>
  </si>
  <si>
    <t>Guests per Marriage</t>
  </si>
  <si>
    <t>Income/Wedding</t>
  </si>
  <si>
    <t>Christmas Attendance</t>
  </si>
  <si>
    <t>Attendance</t>
  </si>
  <si>
    <t>Funerals at church</t>
  </si>
  <si>
    <t>Funeral services outside church</t>
  </si>
  <si>
    <t>Funerals</t>
  </si>
  <si>
    <t>How to Use</t>
  </si>
  <si>
    <t>1) Fill in E6 (2018 Collection Income)</t>
  </si>
  <si>
    <t>2) Fill in number of baptims, wedding, funerals</t>
  </si>
  <si>
    <t>3) Fill in attendance at Advent, Christmas Easter</t>
  </si>
  <si>
    <t xml:space="preserve">4) Fill in number of passers-by or "visitors for leisure" </t>
  </si>
  <si>
    <t>5) Cell F6 (estimated contactless income) will automatically calculate based on income from occasional offices, services and visitors for leisure</t>
  </si>
  <si>
    <t>Parish 1</t>
  </si>
  <si>
    <t>Only edit cells highlighted in grey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</si>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</sst>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2540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/>
    </xf>
    <xf numFmtId="6" fontId="0" fillId="0" borderId="11" xfId="0" applyNumberFormat="1" applyFill="1" applyBorder="1" applyAlignment="1">
      <alignment horizontal="center" vertical="center"/>
    </xf>
    <xf numFmtId="6" fontId="0" fillId="0" borderId="12" xfId="0" applyNumberForma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 vertical="center"/>
    </xf>
    <xf numFmtId="6" fontId="0" fillId="0" borderId="0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6" fontId="0" fillId="3" borderId="12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6" fontId="0" fillId="4" borderId="10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6" fontId="0" fillId="3" borderId="2" xfId="0" applyNumberFormat="1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164" fontId="0" fillId="4" borderId="10" xfId="0" applyNumberFormat="1" applyFill="1" applyBorder="1" applyAlignment="1" applyProtection="1">
      <alignment horizontal="center" vertical="center"/>
    </xf>
    <xf numFmtId="6" fontId="0" fillId="4" borderId="12" xfId="0" applyNumberFormat="1" applyFill="1" applyBorder="1" applyAlignment="1" applyProtection="1">
      <alignment horizontal="center" vertical="center"/>
    </xf>
    <xf numFmtId="6" fontId="0" fillId="4" borderId="10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6" fontId="0" fillId="0" borderId="3" xfId="0" applyNumberFormat="1" applyFill="1" applyBorder="1" applyAlignment="1" applyProtection="1">
      <alignment horizontal="center" vertical="center"/>
    </xf>
    <xf numFmtId="6" fontId="0" fillId="3" borderId="12" xfId="0" applyNumberForma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38100</xdr:rowOff>
    </xdr:from>
    <xdr:to>
      <xdr:col>2</xdr:col>
      <xdr:colOff>1209675</xdr:colOff>
      <xdr:row>3</xdr:row>
      <xdr:rowOff>178435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7B5459-AF4B-4EC3-B34B-F2559E795E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8100"/>
          <a:ext cx="2428875" cy="711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BCA8-50DA-4926-BC30-748503F42DF9}">
  <sheetPr>
    <pageSetUpPr autoPageBreaks="0"/>
  </sheetPr>
  <dimension ref="A5:BA22"/>
  <sheetViews>
    <sheetView showGridLines="0" tabSelected="1" workbookViewId="0">
      <pane xSplit="3" topLeftCell="D1" activePane="topRight" state="frozen"/>
      <selection pane="topRight" activeCell="B24" sqref="B24"/>
    </sheetView>
  </sheetViews>
  <sheetFormatPr defaultRowHeight="15" x14ac:dyDescent="0.25"/>
  <cols>
    <col min="2" max="2" width="17.7109375" bestFit="1" customWidth="1"/>
    <col min="3" max="3" width="36.85546875" style="1" bestFit="1" customWidth="1"/>
    <col min="4" max="4" width="6.7109375" style="1" customWidth="1"/>
    <col min="5" max="5" width="15.42578125" style="1" bestFit="1" customWidth="1"/>
    <col min="6" max="8" width="12.7109375" style="2" customWidth="1"/>
    <col min="9" max="9" width="3.28515625" style="2" customWidth="1"/>
    <col min="10" max="12" width="9.140625" hidden="1" customWidth="1"/>
    <col min="13" max="13" width="14.85546875" hidden="1" customWidth="1"/>
    <col min="14" max="15" width="9" style="2" customWidth="1"/>
    <col min="16" max="16" width="6.28515625" style="2" customWidth="1"/>
    <col min="17" max="17" width="8.85546875" style="2" customWidth="1"/>
    <col min="18" max="18" width="8.42578125" style="2" customWidth="1"/>
    <col min="19" max="19" width="4.5703125" style="2" customWidth="1"/>
    <col min="20" max="20" width="9.42578125" style="2" customWidth="1"/>
    <col min="21" max="21" width="8.7109375" customWidth="1"/>
    <col min="22" max="22" width="6.5703125" customWidth="1"/>
    <col min="23" max="23" width="9" customWidth="1"/>
    <col min="24" max="24" width="9.42578125" style="2" customWidth="1"/>
    <col min="25" max="25" width="7" style="2" customWidth="1"/>
    <col min="26" max="26" width="4.7109375" style="3" customWidth="1"/>
    <col min="27" max="27" width="11" style="2" customWidth="1"/>
    <col min="28" max="28" width="6.85546875" style="2" customWidth="1"/>
    <col min="29" max="29" width="10" customWidth="1"/>
    <col min="30" max="30" width="6.5703125" bestFit="1" customWidth="1"/>
    <col min="31" max="31" width="4.7109375" customWidth="1"/>
    <col min="32" max="32" width="11.140625" style="4" customWidth="1"/>
    <col min="33" max="33" width="7.140625" style="4" customWidth="1"/>
    <col min="34" max="34" width="9.140625" style="4"/>
    <col min="35" max="35" width="7.5703125" style="4" customWidth="1"/>
    <col min="36" max="36" width="5" style="5" customWidth="1"/>
    <col min="37" max="37" width="17.28515625" style="4" hidden="1" customWidth="1"/>
    <col min="38" max="38" width="24.42578125" style="2" hidden="1" customWidth="1"/>
    <col min="39" max="39" width="8.5703125" style="2" bestFit="1" customWidth="1"/>
    <col min="40" max="40" width="11.28515625" style="2" bestFit="1" customWidth="1"/>
    <col min="41" max="41" width="11.140625" style="2" customWidth="1"/>
    <col min="42" max="42" width="9.7109375" style="2" customWidth="1"/>
    <col min="43" max="43" width="10" style="2" customWidth="1"/>
    <col min="44" max="44" width="4.42578125" customWidth="1"/>
    <col min="45" max="45" width="11.28515625" customWidth="1"/>
    <col min="46" max="46" width="6.42578125" bestFit="1" customWidth="1"/>
    <col min="49" max="49" width="4.5703125" customWidth="1"/>
    <col min="50" max="50" width="11.28515625" customWidth="1"/>
  </cols>
  <sheetData>
    <row r="5" spans="1:53" ht="15.75" thickBot="1" x14ac:dyDescent="0.3"/>
    <row r="6" spans="1:53" ht="20.25" customHeight="1" thickBot="1" x14ac:dyDescent="0.3">
      <c r="B6" s="55" t="s">
        <v>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56"/>
    </row>
    <row r="7" spans="1:53" ht="15.75" thickBot="1" x14ac:dyDescent="0.3"/>
    <row r="8" spans="1:53" ht="21" customHeight="1" thickBot="1" x14ac:dyDescent="0.3">
      <c r="E8" s="61" t="s">
        <v>1</v>
      </c>
      <c r="F8" s="62"/>
      <c r="G8" s="62"/>
      <c r="H8" s="63"/>
      <c r="N8" s="61" t="s">
        <v>2</v>
      </c>
      <c r="O8" s="62"/>
      <c r="P8" s="62"/>
      <c r="Q8" s="62"/>
      <c r="R8" s="63"/>
      <c r="S8" s="6"/>
      <c r="T8" s="61" t="s">
        <v>3</v>
      </c>
      <c r="U8" s="62"/>
      <c r="V8" s="62"/>
      <c r="W8" s="62"/>
      <c r="X8" s="62"/>
      <c r="Y8" s="63"/>
      <c r="Z8" s="7"/>
      <c r="AA8" s="61" t="s">
        <v>4</v>
      </c>
      <c r="AB8" s="62"/>
      <c r="AC8" s="62"/>
      <c r="AD8" s="63"/>
      <c r="AF8" s="64" t="s">
        <v>5</v>
      </c>
      <c r="AG8" s="65"/>
      <c r="AH8" s="65"/>
      <c r="AI8" s="66"/>
      <c r="AM8" s="61" t="s">
        <v>6</v>
      </c>
      <c r="AN8" s="62"/>
      <c r="AO8" s="62"/>
      <c r="AP8" s="62"/>
      <c r="AQ8" s="63"/>
      <c r="AS8" s="67" t="s">
        <v>7</v>
      </c>
      <c r="AT8" s="68"/>
      <c r="AU8" s="68"/>
      <c r="AV8" s="69"/>
      <c r="AX8" s="61" t="s">
        <v>8</v>
      </c>
      <c r="AY8" s="62"/>
      <c r="AZ8" s="62"/>
      <c r="BA8" s="63"/>
    </row>
    <row r="9" spans="1:53" ht="48.75" customHeight="1" thickBot="1" x14ac:dyDescent="0.3">
      <c r="B9" s="55" t="s">
        <v>9</v>
      </c>
      <c r="C9" s="56"/>
      <c r="D9" s="8"/>
      <c r="E9" s="9" t="s">
        <v>10</v>
      </c>
      <c r="F9" s="10" t="s">
        <v>11</v>
      </c>
      <c r="G9" s="11" t="s">
        <v>12</v>
      </c>
      <c r="H9" s="12" t="s">
        <v>13</v>
      </c>
      <c r="I9" s="13"/>
      <c r="J9" s="14" t="s">
        <v>14</v>
      </c>
      <c r="K9" s="14" t="s">
        <v>15</v>
      </c>
      <c r="L9" s="14" t="s">
        <v>16</v>
      </c>
      <c r="M9" s="14" t="s">
        <v>17</v>
      </c>
      <c r="N9" s="9" t="s">
        <v>2</v>
      </c>
      <c r="O9" s="11" t="s">
        <v>18</v>
      </c>
      <c r="P9" s="11" t="s">
        <v>19</v>
      </c>
      <c r="Q9" s="11" t="s">
        <v>20</v>
      </c>
      <c r="R9" s="12" t="s">
        <v>21</v>
      </c>
      <c r="S9" s="15"/>
      <c r="T9" s="32" t="s">
        <v>3</v>
      </c>
      <c r="U9" s="51" t="s">
        <v>22</v>
      </c>
      <c r="V9" s="51" t="s">
        <v>19</v>
      </c>
      <c r="W9" s="51" t="s">
        <v>20</v>
      </c>
      <c r="X9" s="51" t="s">
        <v>23</v>
      </c>
      <c r="Y9" s="52" t="s">
        <v>21</v>
      </c>
      <c r="Z9" s="13"/>
      <c r="AA9" s="50" t="s">
        <v>24</v>
      </c>
      <c r="AB9" s="51" t="s">
        <v>19</v>
      </c>
      <c r="AC9" s="51" t="s">
        <v>20</v>
      </c>
      <c r="AD9" s="52" t="s">
        <v>21</v>
      </c>
      <c r="AF9" s="16" t="s">
        <v>25</v>
      </c>
      <c r="AG9" s="11" t="s">
        <v>19</v>
      </c>
      <c r="AH9" s="11" t="s">
        <v>20</v>
      </c>
      <c r="AI9" s="12" t="s">
        <v>21</v>
      </c>
      <c r="AK9" s="17" t="s">
        <v>26</v>
      </c>
      <c r="AL9" s="6" t="s">
        <v>27</v>
      </c>
      <c r="AM9" s="32" t="s">
        <v>28</v>
      </c>
      <c r="AN9" s="51" t="s">
        <v>25</v>
      </c>
      <c r="AO9" s="51" t="s">
        <v>19</v>
      </c>
      <c r="AP9" s="51" t="s">
        <v>20</v>
      </c>
      <c r="AQ9" s="33" t="s">
        <v>1</v>
      </c>
      <c r="AR9" s="18"/>
      <c r="AS9" s="50" t="s">
        <v>25</v>
      </c>
      <c r="AT9" s="51" t="s">
        <v>19</v>
      </c>
      <c r="AU9" s="51" t="s">
        <v>20</v>
      </c>
      <c r="AV9" s="33" t="s">
        <v>1</v>
      </c>
      <c r="AX9" s="50" t="s">
        <v>25</v>
      </c>
      <c r="AY9" s="51" t="s">
        <v>19</v>
      </c>
      <c r="AZ9" s="51" t="s">
        <v>20</v>
      </c>
      <c r="BA9" s="33" t="s">
        <v>1</v>
      </c>
    </row>
    <row r="10" spans="1:53" ht="15.75" thickBot="1" x14ac:dyDescent="0.3">
      <c r="B10" s="53" t="s">
        <v>35</v>
      </c>
      <c r="C10" s="54" t="s">
        <v>37</v>
      </c>
      <c r="D10" s="19"/>
      <c r="E10" s="39">
        <v>7241</v>
      </c>
      <c r="F10" s="20">
        <f>R10+AD10+Y10+AI10+AQ10+AV10+BA10</f>
        <v>4279</v>
      </c>
      <c r="G10" s="21">
        <f>F10+E10</f>
        <v>11520</v>
      </c>
      <c r="H10" s="22">
        <f t="shared" ref="H10" si="0">-((E10-G10)/E10)</f>
        <v>0.59094047783455328</v>
      </c>
      <c r="I10" s="23"/>
      <c r="J10" s="24"/>
      <c r="K10" s="24"/>
      <c r="L10" s="24"/>
      <c r="M10" s="24"/>
      <c r="N10" s="35">
        <v>4</v>
      </c>
      <c r="O10" s="36">
        <v>40</v>
      </c>
      <c r="P10" s="43">
        <v>0.2</v>
      </c>
      <c r="Q10" s="37">
        <v>5</v>
      </c>
      <c r="R10" s="44">
        <f>Q10*P10*O10*N10</f>
        <v>160</v>
      </c>
      <c r="S10" s="25"/>
      <c r="T10" s="35">
        <v>4</v>
      </c>
      <c r="U10" s="36">
        <v>75</v>
      </c>
      <c r="V10" s="43">
        <v>0.2</v>
      </c>
      <c r="W10" s="38">
        <v>5</v>
      </c>
      <c r="X10" s="45">
        <f>U10*V10*W10</f>
        <v>75</v>
      </c>
      <c r="Y10" s="46">
        <f>X10*T10</f>
        <v>300</v>
      </c>
      <c r="Z10" s="23"/>
      <c r="AA10" s="35">
        <v>586</v>
      </c>
      <c r="AB10" s="43">
        <v>0.2</v>
      </c>
      <c r="AC10" s="38">
        <v>5</v>
      </c>
      <c r="AD10" s="46">
        <f>AC10*AB10*AA10</f>
        <v>586</v>
      </c>
      <c r="AE10" s="24"/>
      <c r="AF10" s="41">
        <v>82</v>
      </c>
      <c r="AG10" s="47">
        <v>0.2</v>
      </c>
      <c r="AH10" s="42">
        <v>5</v>
      </c>
      <c r="AI10" s="48">
        <f>AH10*AG10*AF10</f>
        <v>82</v>
      </c>
      <c r="AJ10" s="24"/>
      <c r="AK10" s="25"/>
      <c r="AL10" s="25"/>
      <c r="AM10" s="35">
        <v>16</v>
      </c>
      <c r="AN10" s="36">
        <v>60</v>
      </c>
      <c r="AO10" s="43">
        <v>0.2</v>
      </c>
      <c r="AP10" s="37">
        <v>5</v>
      </c>
      <c r="AQ10" s="44">
        <f>AP10*AO10*AN10*AM10</f>
        <v>960</v>
      </c>
      <c r="AR10" s="24"/>
      <c r="AS10" s="35">
        <v>191</v>
      </c>
      <c r="AT10" s="43">
        <v>0.2</v>
      </c>
      <c r="AU10" s="38">
        <v>5</v>
      </c>
      <c r="AV10" s="46">
        <f>AU10*AT10*AS10</f>
        <v>191</v>
      </c>
      <c r="AW10" s="24"/>
      <c r="AX10" s="35">
        <v>2000</v>
      </c>
      <c r="AY10" s="43">
        <v>0.2</v>
      </c>
      <c r="AZ10" s="49">
        <v>5</v>
      </c>
      <c r="BA10" s="40">
        <f>AZ10*AY10*AX10</f>
        <v>2000</v>
      </c>
    </row>
    <row r="11" spans="1:53" s="5" customFormat="1" x14ac:dyDescent="0.25">
      <c r="A11" s="4"/>
      <c r="B11" s="4"/>
      <c r="C11" s="4"/>
      <c r="D11" s="26"/>
      <c r="E11" s="27"/>
      <c r="F11" s="28"/>
      <c r="G11" s="29"/>
      <c r="H11" s="30"/>
      <c r="I11" s="29"/>
      <c r="N11" s="4"/>
      <c r="O11" s="4"/>
      <c r="P11" s="4"/>
      <c r="Q11" s="29"/>
      <c r="R11" s="29"/>
      <c r="S11" s="4"/>
      <c r="T11" s="4"/>
      <c r="U11" s="3"/>
      <c r="V11" s="3"/>
      <c r="W11" s="31"/>
      <c r="X11" s="29"/>
      <c r="Y11" s="29"/>
      <c r="Z11" s="28"/>
      <c r="AA11" s="4"/>
      <c r="AB11" s="4"/>
      <c r="AC11" s="29"/>
      <c r="AD11" s="29"/>
      <c r="AF11" s="4"/>
      <c r="AG11" s="4"/>
      <c r="AH11" s="29"/>
      <c r="AI11" s="29"/>
      <c r="AK11" s="4"/>
      <c r="AL11" s="4"/>
      <c r="AM11" s="4"/>
      <c r="AN11" s="4"/>
      <c r="AO11" s="4"/>
      <c r="AP11" s="29"/>
      <c r="AQ11" s="29"/>
      <c r="AS11" s="4"/>
      <c r="AT11" s="3"/>
      <c r="AU11" s="29"/>
      <c r="AV11" s="29"/>
      <c r="AY11" s="17"/>
      <c r="AZ11" s="29"/>
      <c r="BA11" s="29"/>
    </row>
    <row r="12" spans="1:53" x14ac:dyDescent="0.25">
      <c r="B12" s="58" t="s">
        <v>29</v>
      </c>
      <c r="C12" s="58"/>
    </row>
    <row r="13" spans="1:53" x14ac:dyDescent="0.25">
      <c r="B13" s="34"/>
      <c r="C13" s="34"/>
    </row>
    <row r="14" spans="1:53" x14ac:dyDescent="0.25">
      <c r="B14" s="59" t="s">
        <v>36</v>
      </c>
      <c r="C14" s="59"/>
    </row>
    <row r="16" spans="1:53" x14ac:dyDescent="0.25">
      <c r="B16" t="s">
        <v>30</v>
      </c>
    </row>
    <row r="17" spans="2:3" x14ac:dyDescent="0.25">
      <c r="B17" t="s">
        <v>31</v>
      </c>
    </row>
    <row r="18" spans="2:3" x14ac:dyDescent="0.25">
      <c r="B18" t="s">
        <v>32</v>
      </c>
    </row>
    <row r="19" spans="2:3" x14ac:dyDescent="0.25">
      <c r="B19" t="s">
        <v>33</v>
      </c>
    </row>
    <row r="20" spans="2:3" x14ac:dyDescent="0.25">
      <c r="B20" s="57" t="s">
        <v>34</v>
      </c>
      <c r="C20" s="57"/>
    </row>
    <row r="21" spans="2:3" x14ac:dyDescent="0.25">
      <c r="B21" s="57"/>
      <c r="C21" s="57"/>
    </row>
    <row r="22" spans="2:3" x14ac:dyDescent="0.25">
      <c r="B22" s="57"/>
      <c r="C22" s="57"/>
    </row>
  </sheetData>
  <sheetProtection selectLockedCells="1" selectUnlockedCells="1"/>
  <mergeCells count="13">
    <mergeCell ref="B9:C9"/>
    <mergeCell ref="B20:C22"/>
    <mergeCell ref="B12:C12"/>
    <mergeCell ref="B14:C14"/>
    <mergeCell ref="B6:BA6"/>
    <mergeCell ref="E8:H8"/>
    <mergeCell ref="N8:R8"/>
    <mergeCell ref="T8:Y8"/>
    <mergeCell ref="AA8:AD8"/>
    <mergeCell ref="AF8:AI8"/>
    <mergeCell ref="AM8:AQ8"/>
    <mergeCell ref="AS8:AV8"/>
    <mergeCell ref="AX8:BA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Jukes</dc:creator>
  <cp:lastModifiedBy>Lee Jukes</cp:lastModifiedBy>
  <dcterms:created xsi:type="dcterms:W3CDTF">2019-05-24T14:53:48Z</dcterms:created>
  <dcterms:modified xsi:type="dcterms:W3CDTF">2019-06-26T15:38:33Z</dcterms:modified>
</cp:coreProperties>
</file>